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35" windowWidth="15390" windowHeight="7950" activeTab="1"/>
  </bookViews>
  <sheets>
    <sheet name="User Guide" sheetId="6" r:id="rId1"/>
    <sheet name="Rating Input" sheetId="1" r:id="rId2"/>
    <sheet name="Data Summary" sheetId="8" r:id="rId3"/>
    <sheet name="Teacher Sheet(To Print)" sheetId="7" r:id="rId4"/>
    <sheet name="Info - Do not touch" sheetId="3" state="hidden" r:id="rId5"/>
  </sheets>
  <definedNames>
    <definedName name="_xlnm.Print_Area" localSheetId="2">'Data Summary'!$A$1:$E$37</definedName>
    <definedName name="_xlnm.Print_Area" localSheetId="3">'Teacher Sheet(To Print)'!$A$1:$F$35</definedName>
    <definedName name="_xlnm.Print_Area" localSheetId="0">'User Guide'!$A$1:$N$31</definedName>
    <definedName name="Rating">'Info - Do not touch'!$A$3:$A$6</definedName>
    <definedName name="Rating3">'Info - Do not touch'!$A$23:$A$26</definedName>
    <definedName name="Rating4">'Info - Do not touch'!$E$3:$E$7</definedName>
    <definedName name="Ratings">'Info - Do not touch'!$A$3:$A$7</definedName>
    <definedName name="Ratings2">'Info - Do not touch'!$A$18:$A$21</definedName>
  </definedNames>
  <calcPr calcId="145621"/>
</workbook>
</file>

<file path=xl/calcChain.xml><?xml version="1.0" encoding="utf-8"?>
<calcChain xmlns="http://schemas.openxmlformats.org/spreadsheetml/2006/main">
  <c r="A29" i="7" l="1"/>
  <c r="A31" i="7" l="1"/>
  <c r="D33" i="8" l="1"/>
  <c r="D29" i="8"/>
  <c r="A37" i="8" l="1"/>
  <c r="E26" i="8"/>
  <c r="E25" i="8"/>
  <c r="E24" i="8"/>
  <c r="E23" i="8"/>
  <c r="E22" i="8"/>
  <c r="E21" i="8"/>
  <c r="E19" i="8"/>
  <c r="D19" i="8"/>
  <c r="C19" i="8"/>
  <c r="B19" i="8"/>
  <c r="E18" i="8"/>
  <c r="D18" i="8"/>
  <c r="C18" i="8"/>
  <c r="B18" i="8"/>
  <c r="E17" i="8"/>
  <c r="D17" i="8"/>
  <c r="C17" i="8"/>
  <c r="B17" i="8"/>
  <c r="E16" i="8"/>
  <c r="D16" i="8"/>
  <c r="C16" i="8"/>
  <c r="B16" i="8"/>
  <c r="E15" i="8"/>
  <c r="D15" i="8"/>
  <c r="C15" i="8"/>
  <c r="B15" i="8"/>
  <c r="E14" i="8"/>
  <c r="D14" i="8"/>
  <c r="C14" i="8"/>
  <c r="B14" i="8"/>
  <c r="E13" i="8"/>
  <c r="D13" i="8"/>
  <c r="C13" i="8"/>
  <c r="B13" i="8"/>
  <c r="E12" i="8"/>
  <c r="D12" i="8"/>
  <c r="C12" i="8"/>
  <c r="B12" i="8"/>
  <c r="E11" i="8"/>
  <c r="D11" i="8"/>
  <c r="C11" i="8"/>
  <c r="B11" i="8"/>
  <c r="E10" i="8"/>
  <c r="D10" i="8"/>
  <c r="C10" i="8"/>
  <c r="B10" i="8"/>
  <c r="E8" i="8"/>
  <c r="D8" i="8"/>
  <c r="C8" i="8"/>
  <c r="B8" i="8"/>
  <c r="E7" i="8"/>
  <c r="D7" i="8"/>
  <c r="C7" i="8"/>
  <c r="B7" i="8"/>
  <c r="E6" i="8"/>
  <c r="D6" i="8"/>
  <c r="C6" i="8"/>
  <c r="B6" i="8"/>
  <c r="E5" i="8"/>
  <c r="D5" i="8"/>
  <c r="C5" i="8"/>
  <c r="B5" i="8"/>
  <c r="E4" i="8"/>
  <c r="D4" i="8"/>
  <c r="C4" i="8"/>
  <c r="B4" i="8"/>
  <c r="E3" i="8"/>
  <c r="D3" i="8"/>
  <c r="C3" i="8"/>
  <c r="B3" i="8"/>
  <c r="E1" i="8"/>
  <c r="D1" i="8"/>
  <c r="C1" i="8"/>
  <c r="B1" i="8"/>
  <c r="E1" i="7"/>
  <c r="E27" i="7"/>
  <c r="E23" i="7"/>
  <c r="E24" i="7"/>
  <c r="E25" i="7"/>
  <c r="E26" i="7"/>
  <c r="E22" i="7"/>
  <c r="B17" i="7"/>
  <c r="C17" i="7"/>
  <c r="D17" i="7"/>
  <c r="E17" i="7"/>
  <c r="B18" i="7"/>
  <c r="C18" i="7"/>
  <c r="D18" i="7"/>
  <c r="E18" i="7"/>
  <c r="B19" i="7"/>
  <c r="C19" i="7"/>
  <c r="D19" i="7"/>
  <c r="E19" i="7"/>
  <c r="B20" i="7"/>
  <c r="C20" i="7"/>
  <c r="D20" i="7"/>
  <c r="E20" i="7"/>
  <c r="C16" i="7"/>
  <c r="D16" i="7"/>
  <c r="E16" i="7"/>
  <c r="B16" i="7"/>
  <c r="B11" i="7"/>
  <c r="C11" i="7"/>
  <c r="D11" i="7"/>
  <c r="E11" i="7"/>
  <c r="B12" i="7"/>
  <c r="C12" i="7"/>
  <c r="D12" i="7"/>
  <c r="E12" i="7"/>
  <c r="B13" i="7"/>
  <c r="C13" i="7"/>
  <c r="D13" i="7"/>
  <c r="E13" i="7"/>
  <c r="B14" i="7"/>
  <c r="C14" i="7"/>
  <c r="D14" i="7"/>
  <c r="E14" i="7"/>
  <c r="C10" i="7"/>
  <c r="D10" i="7"/>
  <c r="E10" i="7"/>
  <c r="B10" i="7"/>
  <c r="B4" i="7"/>
  <c r="C4" i="7"/>
  <c r="D4" i="7"/>
  <c r="E4" i="7"/>
  <c r="B5" i="7"/>
  <c r="C5" i="7"/>
  <c r="D5" i="7"/>
  <c r="E5" i="7"/>
  <c r="B6" i="7"/>
  <c r="C6" i="7"/>
  <c r="D6" i="7"/>
  <c r="E6" i="7"/>
  <c r="B7" i="7"/>
  <c r="C7" i="7"/>
  <c r="D7" i="7"/>
  <c r="E7" i="7"/>
  <c r="B8" i="7"/>
  <c r="C8" i="7"/>
  <c r="D8" i="7"/>
  <c r="E8" i="7"/>
  <c r="E3" i="7"/>
  <c r="D3" i="7"/>
  <c r="C3" i="7"/>
  <c r="B3" i="7"/>
  <c r="A33" i="7"/>
  <c r="B29" i="8" l="1"/>
  <c r="B33" i="8"/>
  <c r="B32" i="8"/>
  <c r="B28" i="8"/>
  <c r="C1" i="7"/>
  <c r="D1" i="7"/>
  <c r="B1" i="7"/>
  <c r="B30" i="8" l="1"/>
  <c r="B34" i="8"/>
  <c r="D37" i="8" l="1"/>
  <c r="A35" i="7" s="1"/>
</calcChain>
</file>

<file path=xl/sharedStrings.xml><?xml version="1.0" encoding="utf-8"?>
<sst xmlns="http://schemas.openxmlformats.org/spreadsheetml/2006/main" count="271" uniqueCount="116">
  <si>
    <t>Domain 1: Planning and Preparation</t>
  </si>
  <si>
    <t>1a: Demonstrating Knowledge of Content and Pedagogy</t>
  </si>
  <si>
    <t>1b: Demonstrating Knowledge of Students</t>
  </si>
  <si>
    <t>1c: Setting Instructional Outcomes</t>
  </si>
  <si>
    <t>1d: Demonstrating Knowledge of Resources</t>
  </si>
  <si>
    <t>1e: Designing Coherent Instruction</t>
  </si>
  <si>
    <t>1f: Designing Student Assessments</t>
  </si>
  <si>
    <t>Domain 2: Classroom Environment</t>
  </si>
  <si>
    <t>2a: Creating an Environment of Respect and Rapport</t>
  </si>
  <si>
    <t>2b: Establishing a Culture of Learning</t>
  </si>
  <si>
    <t>2c: Managing Classroom Procedures</t>
  </si>
  <si>
    <t>2d: Managing Student Behavior</t>
  </si>
  <si>
    <t>2e: Organizing Physical Space</t>
  </si>
  <si>
    <t>Domain 3: Instruction</t>
  </si>
  <si>
    <t>3a: Communicating with Students</t>
  </si>
  <si>
    <t>3b: Using Questioning and Discussion Techniques</t>
  </si>
  <si>
    <t>3c: Engaging Students in Learning</t>
  </si>
  <si>
    <t>3d: Using Assessment in Instruction</t>
  </si>
  <si>
    <t>3e: Demonstrating Flexibility and Responsiveness</t>
  </si>
  <si>
    <t>Domain 4: Professional Responsibilities</t>
  </si>
  <si>
    <t>4a: Reflecting on Teaching</t>
  </si>
  <si>
    <t>4b: Maintaining Accurate Records</t>
  </si>
  <si>
    <t>4c: Communicating with Families</t>
  </si>
  <si>
    <t>4d: Participating in a Professional Community</t>
  </si>
  <si>
    <t>4e: Growing and Developing Professionally</t>
  </si>
  <si>
    <t>4f: Showing Professionalism</t>
  </si>
  <si>
    <t>Unsatisfactory (U)</t>
  </si>
  <si>
    <t>Needs Improvement (NI)</t>
  </si>
  <si>
    <t>Proficient (P)</t>
  </si>
  <si>
    <t>Observation Rating</t>
  </si>
  <si>
    <t>Domain 2  Total</t>
  </si>
  <si>
    <t xml:space="preserve">Domain 3 Total </t>
  </si>
  <si>
    <t>Domain 1 Total</t>
  </si>
  <si>
    <t>Domain 4 Total</t>
  </si>
  <si>
    <t>Domain 2/3: Classroom Environment and Instruction</t>
  </si>
  <si>
    <t>Total Score</t>
  </si>
  <si>
    <t xml:space="preserve">Total Score </t>
  </si>
  <si>
    <t>Professional Growth Plan and Artifact Review</t>
  </si>
  <si>
    <t xml:space="preserve">To use this workbook: </t>
  </si>
  <si>
    <t>Teacher Attendence</t>
  </si>
  <si>
    <t>Re-save this workbook to a safe place. The file name should include the teachers name and year of evaluation. For example, Jones_2012_Evaluation Workbook</t>
  </si>
  <si>
    <t>Once saved, click on the Rating Input worksheet below and change the date at the correct column for the observation you are completing. You will choose where it says "Observation Cycle" and place the date in mm/dd/yyyy format.</t>
  </si>
  <si>
    <t>*</t>
  </si>
  <si>
    <t>Policies to Remember</t>
  </si>
  <si>
    <t xml:space="preserve">Once the observation/rating is completed, be sure to click save. </t>
  </si>
  <si>
    <t>Summative Rating</t>
  </si>
  <si>
    <t>Band</t>
  </si>
  <si>
    <t>Excellent</t>
  </si>
  <si>
    <t>3.70 – 4.00</t>
  </si>
  <si>
    <t>Proficient</t>
  </si>
  <si>
    <t>2.75 – 3.69</t>
  </si>
  <si>
    <t>Needs Improvement</t>
  </si>
  <si>
    <t>2.50 – 2.74</t>
  </si>
  <si>
    <t>Unsatisfactory</t>
  </si>
  <si>
    <t>Anything below 2.49</t>
  </si>
  <si>
    <t>Notes about Calcuations</t>
  </si>
  <si>
    <t xml:space="preserve">All Sheets are protected and if a cell is shaded in, it is also protected. If the cell is white, you can make changes. Those changes are limited to rating and comments. </t>
  </si>
  <si>
    <t>Type of teacher</t>
  </si>
  <si>
    <t>Number of scheduled observations</t>
  </si>
  <si>
    <t>Number of unscheduled observations*</t>
  </si>
  <si>
    <t>Frequency of summative evaluations</t>
  </si>
  <si>
    <t>Annually</t>
  </si>
  <si>
    <t>Consult the table below or the Teacher Appraisal Process Manual to identify how many observations are required for each teacher at your school.</t>
  </si>
  <si>
    <t>A</t>
  </si>
  <si>
    <t>B</t>
  </si>
  <si>
    <t>The Data Summary sheet does include columns with the number 0 in them. The formulas disregard any cell that includes a 0; those values are not included in the averages of the measures. (The formulas start with the number of ratings possible over 4 cycles, then removes the ratings from the cycles not requried/completed.)</t>
  </si>
  <si>
    <t>C</t>
  </si>
  <si>
    <t>Band*</t>
  </si>
  <si>
    <t>PGP and Artifact Review Rating</t>
  </si>
  <si>
    <t>Distinguished/Excellent (E)</t>
  </si>
  <si>
    <t>U</t>
  </si>
  <si>
    <t>NI</t>
  </si>
  <si>
    <t>P</t>
  </si>
  <si>
    <t>E</t>
  </si>
  <si>
    <t>Legend</t>
  </si>
  <si>
    <t>U= Unsatisfactory</t>
  </si>
  <si>
    <t>P = Proficient</t>
  </si>
  <si>
    <t>NI = Needs Improvement</t>
  </si>
  <si>
    <t>E = Distinguished/Excellent</t>
  </si>
  <si>
    <t>Teacher Attendence (Days Absent)</t>
  </si>
  <si>
    <t>Teacher Signature</t>
  </si>
  <si>
    <t>Evaluator Signature</t>
  </si>
  <si>
    <t>Comments</t>
  </si>
  <si>
    <t>Summative Rating Raw Score</t>
  </si>
  <si>
    <t>Final Summative Rating</t>
  </si>
  <si>
    <t>D</t>
  </si>
  <si>
    <t xml:space="preserve">Be sure to input the number of days a teacher is absent on the Rating Input worksheet. This number will automatically be recorded on the Data Summary Sheet and Teacher Sheet. </t>
  </si>
  <si>
    <t>Not Yet Rated/Not Required</t>
  </si>
  <si>
    <t>X = Not Yet Rated/Not Required</t>
  </si>
  <si>
    <t>Work through the domains and replace "Not Yet Rated/Not Required" with the approrpriate rating. The cells are populated with drop down menus, and to use them click the small arrow to the right of the cell. EVERY cell for a observation should be filled with a rating.</t>
  </si>
  <si>
    <t xml:space="preserve">The Data Summary/Teacher Sheet worksheets willpopulate and calculate the ratings automatically. These worksheets are protected. </t>
  </si>
  <si>
    <t xml:space="preserve">*Administrators and teachers have the option to request an additional unscheduled observation at their discretion. </t>
  </si>
  <si>
    <t>First-year teachers</t>
  </si>
  <si>
    <t>Nontenured teachers</t>
  </si>
  <si>
    <t>Tenured teachers with Unsatisfactory or Needs Improvement rating</t>
  </si>
  <si>
    <t>Tenured teachers with Proficient or Excellent rating</t>
  </si>
  <si>
    <t>Every two years</t>
  </si>
  <si>
    <t>Part-time employees or retirees</t>
  </si>
  <si>
    <t>No student growth</t>
  </si>
  <si>
    <t>By May 1</t>
  </si>
  <si>
    <t>Late hires (after 60th day)</t>
  </si>
  <si>
    <t xml:space="preserve">Page 15 in the Teacher Appraisal Process Manual provides the recommended timeline for conducting teacher evaluations. </t>
  </si>
  <si>
    <t>3.69-4.00</t>
  </si>
  <si>
    <t>2.9-3.68</t>
  </si>
  <si>
    <t>2.41-2.89</t>
  </si>
  <si>
    <t>2.40 and below</t>
  </si>
  <si>
    <t xml:space="preserve">The Teacher Sheet generates a Summative Rating Raw Score in a numeric form. After that number is generated, evaluators must check the band numbers to identify a teacher's Final Summative Rating. </t>
  </si>
  <si>
    <t xml:space="preserve">*Teachers with a summative rating of 3.4 or higher will be considered Group 4 for reduction in force (RIF) purposes. Teachers with a summative rating of 2.9–3.39 will be considered Group 3 for RIF purposes. </t>
  </si>
  <si>
    <t>Teacher Sheet is the summary sheet that can be printed to show teachers their numerical summary scores at the Summative Conference. HOWEVER, IT IS UP TO THE EVALUATOR TO CHECK THE BANDS TO IDENTIFY WHICH SUMMATIVE RATING (EXCELLENT, PROFICIENT, NEEDS IMPROVEMENT OR UNSATISFACTORY) THE TEACHER HAS EARNED.</t>
  </si>
  <si>
    <t>3.69 – 4.00</t>
  </si>
  <si>
    <t>2.9 – 3.68</t>
  </si>
  <si>
    <t>2.41 – 2.89</t>
  </si>
  <si>
    <t>Observation Cycle 1 (DATE)</t>
  </si>
  <si>
    <t>Observation Cycle 2 (DATE)</t>
  </si>
  <si>
    <t>Observation Cycle 3 (DATE)</t>
  </si>
  <si>
    <t>Observation Cycle 4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</si>
</sst>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4" x14ac:knownFonts="1">
    <font>
      <sz val="11"/>
      <color theme="1"/>
      <name val="Calibri"/>
      <family val="2"/>
      <scheme val="minor"/>
    </font>
    <font>
      <sz val="11"/>
      <color theme="1"/>
      <name val="Cambria"/>
      <family val="1"/>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color theme="1"/>
      <name val="Arial"/>
      <family val="2"/>
    </font>
    <font>
      <sz val="10"/>
      <color theme="1"/>
      <name val="Arial"/>
      <family val="2"/>
    </font>
    <font>
      <b/>
      <sz val="9"/>
      <color theme="1"/>
      <name val="Calibri"/>
      <family val="2"/>
      <scheme val="minor"/>
    </font>
    <font>
      <sz val="9"/>
      <color theme="1"/>
      <name val="Calibri"/>
      <family val="2"/>
      <scheme val="minor"/>
    </font>
    <font>
      <b/>
      <sz val="8"/>
      <color theme="1"/>
      <name val="Calibri"/>
      <family val="2"/>
      <scheme val="minor"/>
    </font>
    <font>
      <sz val="9"/>
      <color theme="1"/>
      <name val="Arial"/>
      <family val="2"/>
    </font>
    <font>
      <b/>
      <sz val="9"/>
      <color theme="1"/>
      <name val="Arial"/>
      <family val="2"/>
    </font>
    <font>
      <sz val="9"/>
      <color rgb="FF0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B5C7DB"/>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1" fillId="0" borderId="0" xfId="0" applyFont="1"/>
    <xf numFmtId="1" fontId="0" fillId="0" borderId="0" xfId="0" applyNumberFormat="1"/>
    <xf numFmtId="0" fontId="2" fillId="0" borderId="0" xfId="0" applyFont="1" applyAlignment="1">
      <alignment horizontal="center" vertical="center"/>
    </xf>
    <xf numFmtId="0" fontId="3" fillId="0" borderId="0" xfId="0" applyFont="1" applyAlignment="1">
      <alignment horizontal="center" vertical="center"/>
    </xf>
    <xf numFmtId="0" fontId="2" fillId="0" borderId="17" xfId="0" applyFont="1" applyFill="1" applyBorder="1" applyAlignment="1">
      <alignment horizontal="center" vertical="top" wrapText="1"/>
    </xf>
    <xf numFmtId="0" fontId="2" fillId="0" borderId="18" xfId="0" applyFont="1" applyFill="1" applyBorder="1" applyAlignment="1">
      <alignment horizontal="center" wrapText="1"/>
    </xf>
    <xf numFmtId="0" fontId="0" fillId="0" borderId="19" xfId="0" applyFill="1" applyBorder="1" applyAlignment="1">
      <alignment wrapText="1"/>
    </xf>
    <xf numFmtId="0" fontId="0" fillId="0" borderId="20" xfId="0" applyFill="1" applyBorder="1" applyAlignment="1">
      <alignment horizontal="center" wrapText="1"/>
    </xf>
    <xf numFmtId="0" fontId="0" fillId="0" borderId="0" xfId="0" applyFont="1"/>
    <xf numFmtId="0" fontId="0" fillId="0" borderId="0" xfId="0" applyFont="1" applyAlignment="1">
      <alignment horizontal="center"/>
    </xf>
    <xf numFmtId="0" fontId="0" fillId="0" borderId="0" xfId="0" applyFont="1" applyFill="1" applyBorder="1" applyAlignment="1">
      <alignment horizontal="center"/>
    </xf>
    <xf numFmtId="0" fontId="4" fillId="0" borderId="0" xfId="0" applyFont="1"/>
    <xf numFmtId="0" fontId="7" fillId="2" borderId="1" xfId="0" applyFont="1" applyFill="1" applyBorder="1" applyAlignment="1">
      <alignment vertical="top" wrapText="1"/>
    </xf>
    <xf numFmtId="0" fontId="5" fillId="0" borderId="0" xfId="0" applyFont="1" applyFill="1" applyBorder="1" applyAlignment="1"/>
    <xf numFmtId="14" fontId="5" fillId="2" borderId="1" xfId="0" applyNumberFormat="1" applyFont="1" applyFill="1" applyBorder="1" applyAlignment="1">
      <alignment horizontal="center"/>
    </xf>
    <xf numFmtId="0" fontId="7" fillId="2" borderId="1" xfId="0" applyFont="1" applyFill="1" applyBorder="1" applyAlignment="1">
      <alignment horizontal="center"/>
    </xf>
    <xf numFmtId="0" fontId="4" fillId="0" borderId="0" xfId="0" applyFont="1" applyFill="1" applyBorder="1"/>
    <xf numFmtId="0" fontId="7" fillId="0" borderId="1" xfId="0" applyFont="1" applyBorder="1"/>
    <xf numFmtId="0" fontId="7" fillId="0" borderId="0" xfId="0" applyFont="1" applyBorder="1"/>
    <xf numFmtId="0" fontId="6" fillId="2" borderId="1" xfId="0" applyFont="1" applyFill="1" applyBorder="1"/>
    <xf numFmtId="0" fontId="7" fillId="2" borderId="1" xfId="0" applyFont="1" applyFill="1" applyBorder="1"/>
    <xf numFmtId="0" fontId="6" fillId="2" borderId="1" xfId="0" applyFont="1" applyFill="1" applyBorder="1" applyAlignment="1">
      <alignment vertical="top" wrapText="1"/>
    </xf>
    <xf numFmtId="0" fontId="0" fillId="0" borderId="0" xfId="0" applyAlignment="1">
      <alignment horizontal="center" vertical="center"/>
    </xf>
    <xf numFmtId="14" fontId="6" fillId="0" borderId="1"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0" fillId="0" borderId="0" xfId="0" applyAlignment="1"/>
    <xf numFmtId="0" fontId="5" fillId="3" borderId="1" xfId="0" applyFont="1" applyFill="1" applyBorder="1" applyAlignment="1">
      <alignment horizontal="center" vertical="top" wrapText="1"/>
    </xf>
    <xf numFmtId="0" fontId="4" fillId="0" borderId="1" xfId="0" applyFont="1" applyBorder="1" applyAlignment="1">
      <alignment vertical="top" wrapText="1"/>
    </xf>
    <xf numFmtId="0" fontId="0" fillId="0" borderId="0" xfId="0" applyFont="1" applyFill="1" applyBorder="1" applyAlignment="1">
      <alignment horizontal="left" wrapText="1"/>
    </xf>
    <xf numFmtId="0" fontId="0" fillId="0" borderId="0" xfId="0" applyFill="1" applyAlignment="1">
      <alignment horizontal="left"/>
    </xf>
    <xf numFmtId="0" fontId="0" fillId="0" borderId="0" xfId="0" applyFont="1" applyFill="1" applyAlignment="1">
      <alignment horizontal="left"/>
    </xf>
    <xf numFmtId="0" fontId="7" fillId="0" borderId="0" xfId="0" applyFont="1" applyBorder="1" applyAlignment="1"/>
    <xf numFmtId="0" fontId="0" fillId="0" borderId="0" xfId="0" applyFill="1" applyBorder="1" applyAlignment="1">
      <alignment horizontal="center" wrapText="1"/>
    </xf>
    <xf numFmtId="0" fontId="0" fillId="0" borderId="0" xfId="0" applyBorder="1" applyAlignment="1" applyProtection="1">
      <alignment vertical="top"/>
      <protection locked="0"/>
    </xf>
    <xf numFmtId="14" fontId="4" fillId="2" borderId="1" xfId="0" applyNumberFormat="1" applyFont="1" applyFill="1" applyBorder="1" applyAlignment="1">
      <alignment horizontal="center"/>
    </xf>
    <xf numFmtId="0" fontId="9" fillId="2" borderId="1" xfId="0" applyFont="1" applyFill="1" applyBorder="1" applyAlignment="1">
      <alignment horizontal="center" vertical="top" wrapText="1"/>
    </xf>
    <xf numFmtId="0" fontId="10" fillId="4" borderId="1" xfId="0" applyFont="1" applyFill="1" applyBorder="1" applyAlignment="1">
      <alignment horizontal="center" vertical="center" wrapText="1"/>
    </xf>
    <xf numFmtId="0" fontId="5" fillId="2" borderId="1" xfId="0" applyFont="1" applyFill="1" applyBorder="1"/>
    <xf numFmtId="0" fontId="0" fillId="4" borderId="1" xfId="0" applyFill="1" applyBorder="1"/>
    <xf numFmtId="0" fontId="9" fillId="2" borderId="1" xfId="0" applyFont="1" applyFill="1" applyBorder="1" applyAlignment="1">
      <alignment horizontal="center" vertical="center" wrapText="1"/>
    </xf>
    <xf numFmtId="0" fontId="7" fillId="4" borderId="1" xfId="0" applyFont="1" applyFill="1" applyBorder="1" applyAlignment="1">
      <alignment vertical="top" wrapText="1"/>
    </xf>
    <xf numFmtId="0" fontId="4" fillId="4" borderId="1" xfId="0" applyFont="1" applyFill="1" applyBorder="1" applyAlignment="1">
      <alignment horizontal="center"/>
    </xf>
    <xf numFmtId="0" fontId="11" fillId="4" borderId="1" xfId="0" applyFont="1" applyFill="1" applyBorder="1" applyAlignment="1">
      <alignment vertical="top" wrapText="1"/>
    </xf>
    <xf numFmtId="0" fontId="5" fillId="2" borderId="1" xfId="0" applyFont="1" applyFill="1" applyBorder="1" applyAlignment="1">
      <alignment horizontal="right"/>
    </xf>
    <xf numFmtId="164" fontId="4" fillId="2" borderId="1" xfId="0" applyNumberFormat="1" applyFont="1" applyFill="1" applyBorder="1"/>
    <xf numFmtId="0" fontId="4" fillId="2" borderId="1" xfId="0" applyFont="1" applyFill="1" applyBorder="1"/>
    <xf numFmtId="0" fontId="0" fillId="4" borderId="25" xfId="0" applyFill="1" applyBorder="1"/>
    <xf numFmtId="0" fontId="2" fillId="4" borderId="25" xfId="0" applyFont="1" applyFill="1" applyBorder="1"/>
    <xf numFmtId="0" fontId="0" fillId="0" borderId="0" xfId="0" applyFont="1" applyBorder="1"/>
    <xf numFmtId="14" fontId="5" fillId="2" borderId="25" xfId="0" applyNumberFormat="1" applyFont="1" applyFill="1" applyBorder="1" applyAlignment="1">
      <alignment horizontal="center"/>
    </xf>
    <xf numFmtId="0" fontId="0" fillId="0" borderId="0" xfId="0" applyAlignment="1">
      <alignment vertical="center"/>
    </xf>
    <xf numFmtId="0" fontId="11" fillId="2" borderId="1" xfId="0" applyFont="1" applyFill="1" applyBorder="1" applyAlignment="1">
      <alignment vertical="top" wrapText="1"/>
    </xf>
    <xf numFmtId="0" fontId="11" fillId="2" borderId="1" xfId="0" applyFont="1" applyFill="1" applyBorder="1" applyAlignment="1">
      <alignment horizontal="center"/>
    </xf>
    <xf numFmtId="0" fontId="4" fillId="0" borderId="0" xfId="0" applyFont="1" applyFill="1" applyBorder="1" applyAlignment="1">
      <alignment horizontal="center"/>
    </xf>
    <xf numFmtId="0" fontId="9" fillId="0" borderId="0" xfId="0" applyFont="1" applyFill="1" applyBorder="1"/>
    <xf numFmtId="164" fontId="4" fillId="2" borderId="10" xfId="0" applyNumberFormat="1" applyFont="1" applyFill="1" applyBorder="1"/>
    <xf numFmtId="0" fontId="4" fillId="2" borderId="10" xfId="0" applyFont="1" applyFill="1" applyBorder="1"/>
    <xf numFmtId="0" fontId="2" fillId="0" borderId="0" xfId="0" applyFont="1" applyFill="1" applyAlignment="1">
      <alignment horizontal="center" vertical="center"/>
    </xf>
    <xf numFmtId="0" fontId="5" fillId="2" borderId="12" xfId="0" applyFont="1" applyFill="1" applyBorder="1" applyAlignment="1"/>
    <xf numFmtId="0" fontId="5" fillId="2" borderId="12" xfId="0" applyFont="1" applyFill="1" applyBorder="1" applyAlignment="1">
      <alignment vertical="center"/>
    </xf>
    <xf numFmtId="0" fontId="0" fillId="2" borderId="10" xfId="0" applyFill="1" applyBorder="1"/>
    <xf numFmtId="0" fontId="6" fillId="0" borderId="0" xfId="0" applyFont="1" applyFill="1" applyBorder="1" applyAlignment="1">
      <alignment vertical="top" wrapText="1"/>
    </xf>
    <xf numFmtId="0" fontId="8" fillId="4" borderId="1" xfId="0" applyFont="1" applyFill="1" applyBorder="1" applyAlignment="1">
      <alignment horizontal="center"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center" vertical="center" wrapText="1"/>
    </xf>
    <xf numFmtId="0" fontId="2" fillId="5" borderId="18" xfId="0" applyFont="1" applyFill="1" applyBorder="1" applyAlignment="1">
      <alignment horizontal="left" vertical="center" wrapText="1"/>
    </xf>
    <xf numFmtId="0" fontId="0" fillId="0" borderId="19" xfId="0" applyFont="1" applyBorder="1" applyAlignment="1">
      <alignment vertical="center" wrapText="1"/>
    </xf>
    <xf numFmtId="0" fontId="0" fillId="0" borderId="20" xfId="0" applyFont="1" applyBorder="1" applyAlignment="1">
      <alignment horizontal="center" vertical="center" wrapText="1"/>
    </xf>
    <xf numFmtId="0" fontId="0" fillId="0" borderId="20" xfId="0" applyFont="1" applyBorder="1" applyAlignment="1">
      <alignment vertical="center" wrapText="1"/>
    </xf>
    <xf numFmtId="0" fontId="5" fillId="0" borderId="0" xfId="0" applyFont="1" applyFill="1" applyBorder="1" applyAlignment="1">
      <alignment horizontal="center" vertical="top" wrapText="1"/>
    </xf>
    <xf numFmtId="0" fontId="4" fillId="0" borderId="0" xfId="0" applyFont="1" applyBorder="1" applyAlignment="1">
      <alignment horizontal="center" vertical="top" wrapText="1"/>
    </xf>
    <xf numFmtId="0" fontId="13" fillId="0" borderId="0" xfId="0" applyFont="1" applyAlignment="1">
      <alignment vertical="center"/>
    </xf>
    <xf numFmtId="0" fontId="4" fillId="0" borderId="1" xfId="0" applyFont="1" applyBorder="1" applyAlignment="1">
      <alignment horizontal="center" vertical="top" wrapText="1"/>
    </xf>
    <xf numFmtId="0" fontId="5" fillId="3" borderId="1" xfId="0" applyFont="1" applyFill="1" applyBorder="1" applyAlignment="1">
      <alignment horizontal="center" vertical="top" wrapText="1"/>
    </xf>
    <xf numFmtId="0" fontId="0" fillId="0" borderId="0" xfId="0" applyAlignment="1">
      <alignment horizontal="left" wrapText="1"/>
    </xf>
    <xf numFmtId="0" fontId="3" fillId="2" borderId="21" xfId="0" applyFont="1" applyFill="1" applyBorder="1" applyAlignment="1">
      <alignment horizontal="left"/>
    </xf>
    <xf numFmtId="0" fontId="3" fillId="2" borderId="22" xfId="0" applyFont="1" applyFill="1" applyBorder="1" applyAlignment="1">
      <alignment horizontal="left"/>
    </xf>
    <xf numFmtId="0" fontId="3" fillId="2" borderId="23" xfId="0" applyFont="1" applyFill="1" applyBorder="1" applyAlignment="1">
      <alignment horizontal="left"/>
    </xf>
    <xf numFmtId="0" fontId="0" fillId="0" borderId="0" xfId="0" applyAlignment="1">
      <alignment horizontal="left" vertical="center" wrapText="1"/>
    </xf>
    <xf numFmtId="0" fontId="0" fillId="0" borderId="0" xfId="0" applyFont="1" applyFill="1" applyBorder="1" applyAlignment="1">
      <alignment horizontal="left" wrapText="1"/>
    </xf>
    <xf numFmtId="0" fontId="6" fillId="2" borderId="15" xfId="0" applyFont="1" applyFill="1" applyBorder="1" applyAlignment="1">
      <alignment horizontal="center" vertical="top" wrapText="1"/>
    </xf>
    <xf numFmtId="0" fontId="6" fillId="2" borderId="13" xfId="0" applyFont="1" applyFill="1" applyBorder="1" applyAlignment="1">
      <alignment horizontal="center" vertical="top" wrapText="1"/>
    </xf>
    <xf numFmtId="0" fontId="7" fillId="0" borderId="16"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7" fillId="2" borderId="1" xfId="0" applyFont="1" applyFill="1" applyBorder="1" applyAlignment="1">
      <alignment horizontal="center"/>
    </xf>
    <xf numFmtId="0" fontId="6" fillId="4" borderId="1" xfId="0" applyFont="1" applyFill="1" applyBorder="1" applyAlignment="1">
      <alignment horizontal="center" vertical="top" wrapText="1"/>
    </xf>
    <xf numFmtId="0" fontId="6" fillId="4" borderId="10" xfId="0" applyFont="1" applyFill="1" applyBorder="1" applyAlignment="1">
      <alignment horizontal="center" vertical="top" wrapText="1"/>
    </xf>
    <xf numFmtId="0" fontId="5" fillId="2" borderId="1" xfId="0" applyFont="1" applyFill="1" applyBorder="1" applyAlignment="1">
      <alignment horizontal="center"/>
    </xf>
    <xf numFmtId="0" fontId="5" fillId="2" borderId="10" xfId="0" applyFont="1" applyFill="1" applyBorder="1" applyAlignment="1">
      <alignment horizontal="center"/>
    </xf>
    <xf numFmtId="0" fontId="6" fillId="4" borderId="12" xfId="0" applyFont="1" applyFill="1" applyBorder="1" applyAlignment="1">
      <alignment horizontal="center" vertical="top" wrapText="1"/>
    </xf>
    <xf numFmtId="0" fontId="6" fillId="4" borderId="25" xfId="0" applyFont="1" applyFill="1" applyBorder="1" applyAlignment="1">
      <alignment horizontal="center" vertical="top" wrapText="1"/>
    </xf>
    <xf numFmtId="0" fontId="12" fillId="2" borderId="10" xfId="0" applyFont="1" applyFill="1" applyBorder="1" applyAlignment="1">
      <alignment horizontal="left"/>
    </xf>
    <xf numFmtId="0" fontId="12" fillId="2" borderId="11" xfId="0" applyFont="1" applyFill="1" applyBorder="1" applyAlignment="1">
      <alignment horizontal="left"/>
    </xf>
    <xf numFmtId="0" fontId="12" fillId="2" borderId="12" xfId="0" applyFont="1" applyFill="1" applyBorder="1" applyAlignment="1">
      <alignment horizontal="left"/>
    </xf>
    <xf numFmtId="0" fontId="12" fillId="2" borderId="1" xfId="0" applyFont="1" applyFill="1" applyBorder="1" applyAlignment="1">
      <alignment horizontal="left"/>
    </xf>
    <xf numFmtId="0" fontId="12" fillId="2" borderId="10"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12" xfId="0" applyFont="1" applyFill="1" applyBorder="1" applyAlignment="1">
      <alignment horizontal="left" vertical="top" wrapText="1"/>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2" xfId="0" applyFont="1" applyFill="1" applyBorder="1" applyAlignment="1">
      <alignment horizontal="center"/>
    </xf>
    <xf numFmtId="0" fontId="9" fillId="2" borderId="0"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2" fillId="0" borderId="1" xfId="0" applyFont="1" applyFill="1" applyBorder="1" applyAlignment="1" applyProtection="1">
      <alignment horizontal="center"/>
      <protection locked="0"/>
    </xf>
    <xf numFmtId="0" fontId="0" fillId="0" borderId="25" xfId="0" applyFont="1" applyBorder="1" applyAlignment="1" applyProtection="1">
      <alignment horizontal="center"/>
      <protection locked="0"/>
    </xf>
    <xf numFmtId="0" fontId="0" fillId="0" borderId="26" xfId="0" applyFont="1" applyBorder="1" applyAlignment="1" applyProtection="1">
      <alignment horizontal="center"/>
      <protection locked="0"/>
    </xf>
    <xf numFmtId="0" fontId="0" fillId="0" borderId="24" xfId="0" applyFont="1" applyBorder="1" applyAlignment="1" applyProtection="1">
      <alignment horizontal="center"/>
      <protection locked="0"/>
    </xf>
    <xf numFmtId="0" fontId="2" fillId="4" borderId="1" xfId="0" applyFont="1" applyFill="1" applyBorder="1" applyAlignment="1">
      <alignment horizontal="center"/>
    </xf>
    <xf numFmtId="0" fontId="2" fillId="4" borderId="1" xfId="0" applyFont="1" applyFill="1" applyBorder="1" applyAlignment="1">
      <alignment horizontal="center" vertical="center"/>
    </xf>
    <xf numFmtId="165" fontId="0" fillId="2" borderId="1" xfId="0" applyNumberFormat="1" applyFont="1" applyFill="1" applyBorder="1" applyAlignment="1">
      <alignment horizontal="center"/>
    </xf>
    <xf numFmtId="0" fontId="0" fillId="2" borderId="1" xfId="0" applyFont="1" applyFill="1" applyBorder="1" applyAlignment="1">
      <alignment horizontal="center" vertical="center"/>
    </xf>
    <xf numFmtId="0" fontId="0" fillId="2" borderId="1" xfId="0" applyFont="1" applyFill="1" applyBorder="1" applyAlignment="1">
      <alignment horizontal="center"/>
    </xf>
    <xf numFmtId="0" fontId="6" fillId="4" borderId="1" xfId="0" applyFont="1" applyFill="1" applyBorder="1" applyAlignment="1">
      <alignment horizontal="left"/>
    </xf>
    <xf numFmtId="0" fontId="6" fillId="4" borderId="1" xfId="0" applyFont="1" applyFill="1" applyBorder="1" applyAlignment="1">
      <alignment horizontal="left" vertical="top" wrapText="1"/>
    </xf>
    <xf numFmtId="14" fontId="4" fillId="2" borderId="1"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80" zoomScaleNormal="80" workbookViewId="0">
      <selection sqref="A1:N1"/>
    </sheetView>
  </sheetViews>
  <sheetFormatPr defaultRowHeight="15" x14ac:dyDescent="0.25"/>
  <cols>
    <col min="1" max="1" width="3" customWidth="1"/>
    <col min="2" max="2" width="27.28515625" customWidth="1"/>
    <col min="3" max="4" width="15.7109375" customWidth="1"/>
    <col min="5" max="5" width="15.140625" customWidth="1"/>
    <col min="12" max="12" width="5.7109375" customWidth="1"/>
    <col min="13" max="13" width="4.7109375" customWidth="1"/>
    <col min="14" max="14" width="4.5703125" customWidth="1"/>
  </cols>
  <sheetData>
    <row r="1" spans="1:14" ht="18.600000000000001" thickBot="1" x14ac:dyDescent="0.4">
      <c r="A1" s="76" t="s">
        <v>38</v>
      </c>
      <c r="B1" s="77"/>
      <c r="C1" s="77"/>
      <c r="D1" s="77"/>
      <c r="E1" s="77"/>
      <c r="F1" s="77"/>
      <c r="G1" s="77"/>
      <c r="H1" s="77"/>
      <c r="I1" s="77"/>
      <c r="J1" s="77"/>
      <c r="K1" s="77"/>
      <c r="L1" s="77"/>
      <c r="M1" s="77"/>
      <c r="N1" s="78"/>
    </row>
    <row r="2" spans="1:14" s="51" customFormat="1" ht="36.75" customHeight="1" x14ac:dyDescent="0.3">
      <c r="A2" s="3">
        <v>1</v>
      </c>
      <c r="B2" s="79" t="s">
        <v>40</v>
      </c>
      <c r="C2" s="79"/>
      <c r="D2" s="79"/>
      <c r="E2" s="79"/>
      <c r="F2" s="79"/>
      <c r="G2" s="79"/>
      <c r="H2" s="79"/>
      <c r="I2" s="79"/>
      <c r="J2" s="79"/>
      <c r="K2" s="79"/>
      <c r="L2" s="79"/>
      <c r="M2" s="79"/>
      <c r="N2" s="79"/>
    </row>
    <row r="3" spans="1:14" s="51" customFormat="1" ht="39" customHeight="1" x14ac:dyDescent="0.3">
      <c r="A3" s="3">
        <v>2</v>
      </c>
      <c r="B3" s="79" t="s">
        <v>41</v>
      </c>
      <c r="C3" s="79"/>
      <c r="D3" s="79"/>
      <c r="E3" s="79"/>
      <c r="F3" s="79"/>
      <c r="G3" s="79"/>
      <c r="H3" s="79"/>
      <c r="I3" s="79"/>
      <c r="J3" s="79"/>
      <c r="K3" s="79"/>
      <c r="L3" s="79"/>
      <c r="M3" s="79"/>
      <c r="N3" s="79"/>
    </row>
    <row r="4" spans="1:14" s="51" customFormat="1" ht="35.25" customHeight="1" x14ac:dyDescent="0.3">
      <c r="A4" s="3">
        <v>3</v>
      </c>
      <c r="B4" s="79" t="s">
        <v>89</v>
      </c>
      <c r="C4" s="79"/>
      <c r="D4" s="79"/>
      <c r="E4" s="79"/>
      <c r="F4" s="79"/>
      <c r="G4" s="79"/>
      <c r="H4" s="79"/>
      <c r="I4" s="79"/>
      <c r="J4" s="79"/>
      <c r="K4" s="79"/>
      <c r="L4" s="79"/>
      <c r="M4" s="79"/>
      <c r="N4" s="79"/>
    </row>
    <row r="5" spans="1:14" s="51" customFormat="1" ht="22.5" customHeight="1" x14ac:dyDescent="0.3">
      <c r="A5" s="3">
        <v>4</v>
      </c>
      <c r="B5" s="79" t="s">
        <v>44</v>
      </c>
      <c r="C5" s="79"/>
      <c r="D5" s="79"/>
      <c r="E5" s="79"/>
      <c r="F5" s="79"/>
      <c r="G5" s="79"/>
      <c r="H5" s="79"/>
      <c r="I5" s="79"/>
      <c r="J5" s="79"/>
      <c r="K5" s="79"/>
      <c r="L5" s="79"/>
      <c r="M5" s="79"/>
      <c r="N5" s="79"/>
    </row>
    <row r="6" spans="1:14" s="51" customFormat="1" ht="23.25" customHeight="1" x14ac:dyDescent="0.3">
      <c r="A6" s="3">
        <v>5</v>
      </c>
      <c r="B6" s="79" t="s">
        <v>90</v>
      </c>
      <c r="C6" s="79"/>
      <c r="D6" s="79"/>
      <c r="E6" s="79"/>
      <c r="F6" s="79"/>
      <c r="G6" s="79"/>
      <c r="H6" s="79"/>
      <c r="I6" s="79"/>
      <c r="J6" s="79"/>
      <c r="K6" s="79"/>
      <c r="L6" s="79"/>
      <c r="M6" s="79"/>
      <c r="N6" s="79"/>
    </row>
    <row r="7" spans="1:14" s="51" customFormat="1" ht="45.75" customHeight="1" thickBot="1" x14ac:dyDescent="0.35">
      <c r="A7" s="3">
        <v>6</v>
      </c>
      <c r="B7" s="79" t="s">
        <v>108</v>
      </c>
      <c r="C7" s="79"/>
      <c r="D7" s="79"/>
      <c r="E7" s="79"/>
      <c r="F7" s="79"/>
      <c r="G7" s="79"/>
      <c r="H7" s="79"/>
      <c r="I7" s="79"/>
      <c r="J7" s="79"/>
      <c r="K7" s="79"/>
      <c r="L7" s="79"/>
      <c r="M7" s="79"/>
      <c r="N7" s="79"/>
    </row>
    <row r="8" spans="1:14" ht="18.600000000000001" thickBot="1" x14ac:dyDescent="0.4">
      <c r="A8" s="76" t="s">
        <v>55</v>
      </c>
      <c r="B8" s="77"/>
      <c r="C8" s="77"/>
      <c r="D8" s="77"/>
      <c r="E8" s="77"/>
      <c r="F8" s="77"/>
      <c r="G8" s="77"/>
      <c r="H8" s="77"/>
      <c r="I8" s="77"/>
      <c r="J8" s="77"/>
      <c r="K8" s="77"/>
      <c r="L8" s="77"/>
      <c r="M8" s="77"/>
      <c r="N8" s="78"/>
    </row>
    <row r="9" spans="1:14" s="51" customFormat="1" ht="29.25" customHeight="1" x14ac:dyDescent="0.3">
      <c r="A9" s="23" t="s">
        <v>42</v>
      </c>
      <c r="B9" s="79" t="s">
        <v>56</v>
      </c>
      <c r="C9" s="79"/>
      <c r="D9" s="79"/>
      <c r="E9" s="79"/>
      <c r="F9" s="79"/>
      <c r="G9" s="79"/>
      <c r="H9" s="79"/>
      <c r="I9" s="79"/>
      <c r="J9" s="79"/>
      <c r="K9" s="79"/>
      <c r="L9" s="79"/>
      <c r="M9" s="79"/>
      <c r="N9" s="79"/>
    </row>
    <row r="10" spans="1:14" s="51" customFormat="1" ht="49.5" customHeight="1" thickBot="1" x14ac:dyDescent="0.35">
      <c r="A10" s="23" t="s">
        <v>42</v>
      </c>
      <c r="B10" s="79" t="s">
        <v>65</v>
      </c>
      <c r="C10" s="79"/>
      <c r="D10" s="79"/>
      <c r="E10" s="79"/>
      <c r="F10" s="79"/>
      <c r="G10" s="79"/>
      <c r="H10" s="79"/>
      <c r="I10" s="79"/>
      <c r="J10" s="79"/>
      <c r="K10" s="79"/>
      <c r="L10" s="79"/>
      <c r="M10" s="79"/>
      <c r="N10" s="79"/>
    </row>
    <row r="11" spans="1:14" ht="18.600000000000001" thickBot="1" x14ac:dyDescent="0.4">
      <c r="A11" s="76" t="s">
        <v>43</v>
      </c>
      <c r="B11" s="77"/>
      <c r="C11" s="77"/>
      <c r="D11" s="77"/>
      <c r="E11" s="77"/>
      <c r="F11" s="77"/>
      <c r="G11" s="77"/>
      <c r="H11" s="77"/>
      <c r="I11" s="77"/>
      <c r="J11" s="77"/>
      <c r="K11" s="77"/>
      <c r="L11" s="77"/>
      <c r="M11" s="77"/>
      <c r="N11" s="78"/>
    </row>
    <row r="12" spans="1:14" s="9" customFormat="1" thickBot="1" x14ac:dyDescent="0.35">
      <c r="A12" s="58" t="s">
        <v>63</v>
      </c>
      <c r="B12" s="30" t="s">
        <v>62</v>
      </c>
      <c r="C12" s="31"/>
      <c r="D12" s="31"/>
      <c r="E12" s="31"/>
      <c r="F12" s="31"/>
      <c r="G12" s="31"/>
      <c r="H12" s="31"/>
      <c r="I12" s="31"/>
      <c r="J12" s="31"/>
      <c r="K12" s="31"/>
      <c r="L12" s="31"/>
      <c r="M12" s="31"/>
      <c r="N12" s="31"/>
    </row>
    <row r="13" spans="1:14" ht="43.15" customHeight="1" thickBot="1" x14ac:dyDescent="0.35">
      <c r="A13" s="4"/>
      <c r="B13" s="64" t="s">
        <v>57</v>
      </c>
      <c r="C13" s="65" t="s">
        <v>58</v>
      </c>
      <c r="D13" s="65" t="s">
        <v>59</v>
      </c>
      <c r="E13" s="66" t="s">
        <v>60</v>
      </c>
      <c r="F13" s="26"/>
      <c r="G13" s="26"/>
      <c r="H13" s="26"/>
      <c r="I13" s="26"/>
      <c r="J13" s="26"/>
      <c r="K13" s="26"/>
      <c r="L13" s="26"/>
      <c r="M13" s="26"/>
      <c r="N13" s="26"/>
    </row>
    <row r="14" spans="1:14" ht="18" customHeight="1" thickBot="1" x14ac:dyDescent="0.35">
      <c r="A14" s="4"/>
      <c r="B14" s="67" t="s">
        <v>92</v>
      </c>
      <c r="C14" s="68">
        <v>2</v>
      </c>
      <c r="D14" s="68">
        <v>1</v>
      </c>
      <c r="E14" s="69" t="s">
        <v>61</v>
      </c>
      <c r="F14" s="26"/>
      <c r="G14" s="26"/>
      <c r="H14" s="26"/>
      <c r="I14" s="26"/>
      <c r="J14" s="26"/>
      <c r="K14" s="26"/>
      <c r="L14" s="26"/>
      <c r="M14" s="26"/>
      <c r="N14" s="26"/>
    </row>
    <row r="15" spans="1:14" ht="16.899999999999999" customHeight="1" thickBot="1" x14ac:dyDescent="0.35">
      <c r="A15" s="4"/>
      <c r="B15" s="67" t="s">
        <v>93</v>
      </c>
      <c r="C15" s="68">
        <v>2</v>
      </c>
      <c r="D15" s="68">
        <v>1</v>
      </c>
      <c r="E15" s="69" t="s">
        <v>61</v>
      </c>
      <c r="F15" s="26"/>
      <c r="G15" s="26"/>
      <c r="H15" s="26"/>
      <c r="I15" s="26"/>
      <c r="J15" s="26"/>
      <c r="K15" s="26"/>
      <c r="L15" s="26"/>
      <c r="M15" s="26"/>
      <c r="N15" s="26"/>
    </row>
    <row r="16" spans="1:14" ht="27" customHeight="1" thickBot="1" x14ac:dyDescent="0.35">
      <c r="A16" s="4"/>
      <c r="B16" s="67" t="s">
        <v>94</v>
      </c>
      <c r="C16" s="68">
        <v>2</v>
      </c>
      <c r="D16" s="68">
        <v>1</v>
      </c>
      <c r="E16" s="69" t="s">
        <v>61</v>
      </c>
      <c r="F16" s="26"/>
      <c r="G16" s="26"/>
      <c r="H16" s="26"/>
      <c r="I16" s="26"/>
      <c r="J16" s="26"/>
      <c r="K16" s="26"/>
      <c r="L16" s="26"/>
      <c r="M16" s="26"/>
      <c r="N16" s="26"/>
    </row>
    <row r="17" spans="1:14" ht="27" customHeight="1" thickBot="1" x14ac:dyDescent="0.35">
      <c r="A17" s="4"/>
      <c r="B17" s="67" t="s">
        <v>95</v>
      </c>
      <c r="C17" s="68">
        <v>1</v>
      </c>
      <c r="D17" s="68">
        <v>1</v>
      </c>
      <c r="E17" s="69" t="s">
        <v>96</v>
      </c>
      <c r="F17" s="26"/>
      <c r="G17" s="26"/>
      <c r="H17" s="26"/>
      <c r="I17" s="26"/>
      <c r="J17" s="26"/>
      <c r="K17" s="26"/>
      <c r="L17" s="26"/>
      <c r="M17" s="26"/>
      <c r="N17" s="26"/>
    </row>
    <row r="18" spans="1:14" ht="27" customHeight="1" thickBot="1" x14ac:dyDescent="0.3">
      <c r="A18" s="4"/>
      <c r="B18" s="67" t="s">
        <v>97</v>
      </c>
      <c r="C18" s="68">
        <v>1</v>
      </c>
      <c r="D18" s="68" t="s">
        <v>98</v>
      </c>
      <c r="E18" s="69" t="s">
        <v>99</v>
      </c>
      <c r="F18" s="26"/>
      <c r="G18" s="26"/>
      <c r="H18" s="26"/>
      <c r="I18" s="26"/>
      <c r="J18" s="26"/>
      <c r="K18" s="26"/>
      <c r="L18" s="26"/>
      <c r="M18" s="26"/>
      <c r="N18" s="26"/>
    </row>
    <row r="19" spans="1:14" ht="27" customHeight="1" thickBot="1" x14ac:dyDescent="0.3">
      <c r="A19" s="4"/>
      <c r="B19" s="67" t="s">
        <v>100</v>
      </c>
      <c r="C19" s="68">
        <v>1</v>
      </c>
      <c r="D19" s="68" t="s">
        <v>98</v>
      </c>
      <c r="E19" s="69" t="s">
        <v>99</v>
      </c>
      <c r="F19" s="26"/>
      <c r="G19" s="26"/>
      <c r="H19" s="26"/>
      <c r="I19" s="26"/>
      <c r="J19" s="26"/>
      <c r="K19" s="26"/>
      <c r="L19" s="26"/>
      <c r="M19" s="26"/>
      <c r="N19" s="26"/>
    </row>
    <row r="20" spans="1:14" x14ac:dyDescent="0.25">
      <c r="A20" s="3"/>
      <c r="B20" t="s">
        <v>91</v>
      </c>
    </row>
    <row r="21" spans="1:14" x14ac:dyDescent="0.25">
      <c r="A21" s="3"/>
    </row>
    <row r="22" spans="1:14" ht="17.45" customHeight="1" x14ac:dyDescent="0.25">
      <c r="A22" s="3" t="s">
        <v>64</v>
      </c>
      <c r="B22" s="80" t="s">
        <v>101</v>
      </c>
      <c r="C22" s="80"/>
      <c r="D22" s="80"/>
      <c r="E22" s="80"/>
      <c r="F22" s="80"/>
      <c r="G22" s="80"/>
      <c r="H22" s="80"/>
      <c r="I22" s="80"/>
      <c r="J22" s="80"/>
      <c r="K22" s="80"/>
      <c r="L22" s="80"/>
      <c r="M22" s="80"/>
      <c r="N22" s="80"/>
    </row>
    <row r="23" spans="1:14" ht="17.45" customHeight="1" x14ac:dyDescent="0.25">
      <c r="A23" s="3"/>
      <c r="B23" s="29"/>
      <c r="C23" s="29"/>
      <c r="D23" s="29"/>
      <c r="E23" s="29"/>
      <c r="F23" s="29"/>
      <c r="G23" s="29"/>
      <c r="H23" s="29"/>
      <c r="I23" s="29"/>
      <c r="J23" s="29"/>
      <c r="K23" s="29"/>
      <c r="L23" s="29"/>
      <c r="M23" s="29"/>
      <c r="N23" s="29"/>
    </row>
    <row r="24" spans="1:14" ht="28.15" customHeight="1" x14ac:dyDescent="0.25">
      <c r="A24" s="3" t="s">
        <v>66</v>
      </c>
      <c r="B24" s="75" t="s">
        <v>106</v>
      </c>
      <c r="C24" s="75"/>
      <c r="D24" s="75"/>
      <c r="E24" s="75"/>
      <c r="F24" s="75"/>
      <c r="G24" s="75"/>
      <c r="H24" s="75"/>
      <c r="I24" s="75"/>
      <c r="J24" s="75"/>
      <c r="K24" s="75"/>
      <c r="L24" s="75"/>
      <c r="M24" s="75"/>
      <c r="N24" s="75"/>
    </row>
    <row r="25" spans="1:14" x14ac:dyDescent="0.25">
      <c r="A25" s="3"/>
      <c r="B25" s="27" t="s">
        <v>45</v>
      </c>
      <c r="C25" s="74" t="s">
        <v>67</v>
      </c>
      <c r="D25" s="74"/>
      <c r="E25" s="70"/>
    </row>
    <row r="26" spans="1:14" ht="15.6" customHeight="1" x14ac:dyDescent="0.25">
      <c r="A26" s="3"/>
      <c r="B26" s="28" t="s">
        <v>47</v>
      </c>
      <c r="C26" s="73" t="s">
        <v>102</v>
      </c>
      <c r="D26" s="73"/>
      <c r="E26" s="71"/>
    </row>
    <row r="27" spans="1:14" ht="16.899999999999999" customHeight="1" x14ac:dyDescent="0.25">
      <c r="A27" s="3"/>
      <c r="B27" s="28" t="s">
        <v>49</v>
      </c>
      <c r="C27" s="73" t="s">
        <v>103</v>
      </c>
      <c r="D27" s="73"/>
      <c r="E27" s="71"/>
    </row>
    <row r="28" spans="1:14" ht="15" customHeight="1" x14ac:dyDescent="0.25">
      <c r="A28" s="3"/>
      <c r="B28" s="28" t="s">
        <v>51</v>
      </c>
      <c r="C28" s="73" t="s">
        <v>104</v>
      </c>
      <c r="D28" s="73"/>
      <c r="E28" s="71"/>
    </row>
    <row r="29" spans="1:14" ht="14.45" customHeight="1" x14ac:dyDescent="0.25">
      <c r="A29" s="3"/>
      <c r="B29" s="28" t="s">
        <v>53</v>
      </c>
      <c r="C29" s="73" t="s">
        <v>105</v>
      </c>
      <c r="D29" s="73"/>
      <c r="E29" s="71"/>
    </row>
    <row r="30" spans="1:14" x14ac:dyDescent="0.25">
      <c r="A30" s="3"/>
      <c r="B30" s="72" t="s">
        <v>107</v>
      </c>
    </row>
    <row r="31" spans="1:14" ht="34.5" customHeight="1" x14ac:dyDescent="0.25">
      <c r="A31" s="3" t="s">
        <v>85</v>
      </c>
      <c r="B31" s="75" t="s">
        <v>86</v>
      </c>
      <c r="C31" s="75"/>
      <c r="D31" s="75"/>
      <c r="E31" s="75"/>
      <c r="F31" s="75"/>
      <c r="G31" s="75"/>
      <c r="H31" s="75"/>
      <c r="I31" s="75"/>
      <c r="J31" s="75"/>
      <c r="K31" s="75"/>
      <c r="L31" s="75"/>
      <c r="M31" s="75"/>
      <c r="N31" s="75"/>
    </row>
  </sheetData>
  <mergeCells count="19">
    <mergeCell ref="B22:N22"/>
    <mergeCell ref="B7:N7"/>
    <mergeCell ref="B2:N2"/>
    <mergeCell ref="B3:N3"/>
    <mergeCell ref="B24:N24"/>
    <mergeCell ref="A1:N1"/>
    <mergeCell ref="A11:N11"/>
    <mergeCell ref="B6:N6"/>
    <mergeCell ref="B4:N4"/>
    <mergeCell ref="B5:N5"/>
    <mergeCell ref="A8:N8"/>
    <mergeCell ref="B9:N9"/>
    <mergeCell ref="B10:N10"/>
    <mergeCell ref="C26:D26"/>
    <mergeCell ref="C27:D27"/>
    <mergeCell ref="C25:D25"/>
    <mergeCell ref="C28:D28"/>
    <mergeCell ref="B31:N31"/>
    <mergeCell ref="C29:D29"/>
  </mergeCells>
  <pageMargins left="0.25" right="0.25" top="0.75" bottom="0.75" header="0.3" footer="0.3"/>
  <pageSetup scale="90" orientation="landscape" horizontalDpi="200" verticalDpi="200" r:id="rId1"/>
  <headerFooter>
    <oddHeader>&amp;CDPS Teacher Appraisal Process Summative Rating Form
Instructions Sheet</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zoomScale="80" zoomScaleNormal="80" workbookViewId="0">
      <selection activeCell="D4" sqref="D4"/>
    </sheetView>
  </sheetViews>
  <sheetFormatPr defaultColWidth="9.140625" defaultRowHeight="12.75" x14ac:dyDescent="0.2"/>
  <cols>
    <col min="1" max="1" width="50.28515625" style="19" customWidth="1"/>
    <col min="2" max="5" width="28.85546875" style="19" customWidth="1"/>
    <col min="6" max="16384" width="9.140625" style="19"/>
  </cols>
  <sheetData>
    <row r="1" spans="1:5" ht="13.15" x14ac:dyDescent="0.25">
      <c r="A1" s="18"/>
      <c r="B1" s="24" t="s">
        <v>112</v>
      </c>
      <c r="C1" s="24" t="s">
        <v>113</v>
      </c>
      <c r="D1" s="24" t="s">
        <v>114</v>
      </c>
      <c r="E1" s="24" t="s">
        <v>115</v>
      </c>
    </row>
    <row r="2" spans="1:5" ht="13.15" x14ac:dyDescent="0.25">
      <c r="A2" s="20" t="s">
        <v>0</v>
      </c>
      <c r="B2" s="21"/>
      <c r="C2" s="21"/>
      <c r="D2" s="21"/>
      <c r="E2" s="21"/>
    </row>
    <row r="3" spans="1:5" ht="13.15" x14ac:dyDescent="0.25">
      <c r="A3" s="13" t="s">
        <v>1</v>
      </c>
      <c r="B3" s="25" t="s">
        <v>28</v>
      </c>
      <c r="C3" s="25" t="s">
        <v>28</v>
      </c>
      <c r="D3" s="25" t="s">
        <v>87</v>
      </c>
      <c r="E3" s="25" t="s">
        <v>87</v>
      </c>
    </row>
    <row r="4" spans="1:5" ht="13.15" x14ac:dyDescent="0.25">
      <c r="A4" s="13" t="s">
        <v>2</v>
      </c>
      <c r="B4" s="25" t="s">
        <v>28</v>
      </c>
      <c r="C4" s="25" t="s">
        <v>28</v>
      </c>
      <c r="D4" s="25" t="s">
        <v>87</v>
      </c>
      <c r="E4" s="25" t="s">
        <v>87</v>
      </c>
    </row>
    <row r="5" spans="1:5" ht="13.15" x14ac:dyDescent="0.25">
      <c r="A5" s="13" t="s">
        <v>3</v>
      </c>
      <c r="B5" s="25" t="s">
        <v>28</v>
      </c>
      <c r="C5" s="25" t="s">
        <v>28</v>
      </c>
      <c r="D5" s="25" t="s">
        <v>87</v>
      </c>
      <c r="E5" s="25" t="s">
        <v>87</v>
      </c>
    </row>
    <row r="6" spans="1:5" ht="13.15" x14ac:dyDescent="0.25">
      <c r="A6" s="13" t="s">
        <v>4</v>
      </c>
      <c r="B6" s="25" t="s">
        <v>28</v>
      </c>
      <c r="C6" s="25" t="s">
        <v>28</v>
      </c>
      <c r="D6" s="25" t="s">
        <v>87</v>
      </c>
      <c r="E6" s="25" t="s">
        <v>87</v>
      </c>
    </row>
    <row r="7" spans="1:5" ht="13.15" x14ac:dyDescent="0.25">
      <c r="A7" s="13" t="s">
        <v>5</v>
      </c>
      <c r="B7" s="25" t="s">
        <v>28</v>
      </c>
      <c r="C7" s="25" t="s">
        <v>28</v>
      </c>
      <c r="D7" s="25" t="s">
        <v>87</v>
      </c>
      <c r="E7" s="25" t="s">
        <v>87</v>
      </c>
    </row>
    <row r="8" spans="1:5" ht="13.15" x14ac:dyDescent="0.25">
      <c r="A8" s="13" t="s">
        <v>6</v>
      </c>
      <c r="B8" s="25" t="s">
        <v>28</v>
      </c>
      <c r="C8" s="25" t="s">
        <v>28</v>
      </c>
      <c r="D8" s="25" t="s">
        <v>87</v>
      </c>
      <c r="E8" s="25" t="s">
        <v>87</v>
      </c>
    </row>
    <row r="9" spans="1:5" ht="13.15" x14ac:dyDescent="0.25">
      <c r="A9" s="20" t="s">
        <v>7</v>
      </c>
      <c r="B9" s="16"/>
      <c r="C9" s="16"/>
      <c r="D9" s="16"/>
      <c r="E9" s="16"/>
    </row>
    <row r="10" spans="1:5" ht="13.15" x14ac:dyDescent="0.25">
      <c r="A10" s="13" t="s">
        <v>8</v>
      </c>
      <c r="B10" s="25" t="s">
        <v>28</v>
      </c>
      <c r="C10" s="25" t="s">
        <v>28</v>
      </c>
      <c r="D10" s="25" t="s">
        <v>87</v>
      </c>
      <c r="E10" s="25" t="s">
        <v>87</v>
      </c>
    </row>
    <row r="11" spans="1:5" ht="13.15" x14ac:dyDescent="0.25">
      <c r="A11" s="13" t="s">
        <v>9</v>
      </c>
      <c r="B11" s="25" t="s">
        <v>28</v>
      </c>
      <c r="C11" s="25" t="s">
        <v>28</v>
      </c>
      <c r="D11" s="25" t="s">
        <v>87</v>
      </c>
      <c r="E11" s="25" t="s">
        <v>87</v>
      </c>
    </row>
    <row r="12" spans="1:5" ht="13.15" x14ac:dyDescent="0.25">
      <c r="A12" s="13" t="s">
        <v>10</v>
      </c>
      <c r="B12" s="25" t="s">
        <v>28</v>
      </c>
      <c r="C12" s="25" t="s">
        <v>28</v>
      </c>
      <c r="D12" s="25" t="s">
        <v>87</v>
      </c>
      <c r="E12" s="25" t="s">
        <v>87</v>
      </c>
    </row>
    <row r="13" spans="1:5" ht="13.15" x14ac:dyDescent="0.25">
      <c r="A13" s="13" t="s">
        <v>11</v>
      </c>
      <c r="B13" s="25" t="s">
        <v>28</v>
      </c>
      <c r="C13" s="25" t="s">
        <v>28</v>
      </c>
      <c r="D13" s="25" t="s">
        <v>87</v>
      </c>
      <c r="E13" s="25" t="s">
        <v>87</v>
      </c>
    </row>
    <row r="14" spans="1:5" ht="13.15" x14ac:dyDescent="0.25">
      <c r="A14" s="13" t="s">
        <v>12</v>
      </c>
      <c r="B14" s="25" t="s">
        <v>28</v>
      </c>
      <c r="C14" s="25" t="s">
        <v>28</v>
      </c>
      <c r="D14" s="25" t="s">
        <v>87</v>
      </c>
      <c r="E14" s="25" t="s">
        <v>87</v>
      </c>
    </row>
    <row r="15" spans="1:5" ht="13.15" x14ac:dyDescent="0.25">
      <c r="A15" s="22" t="s">
        <v>13</v>
      </c>
      <c r="B15" s="16"/>
      <c r="C15" s="16"/>
      <c r="D15" s="16"/>
      <c r="E15" s="16"/>
    </row>
    <row r="16" spans="1:5" ht="13.15" x14ac:dyDescent="0.25">
      <c r="A16" s="13" t="s">
        <v>14</v>
      </c>
      <c r="B16" s="25" t="s">
        <v>28</v>
      </c>
      <c r="C16" s="25" t="s">
        <v>28</v>
      </c>
      <c r="D16" s="25" t="s">
        <v>87</v>
      </c>
      <c r="E16" s="25" t="s">
        <v>87</v>
      </c>
    </row>
    <row r="17" spans="1:5" ht="13.15" x14ac:dyDescent="0.25">
      <c r="A17" s="13" t="s">
        <v>15</v>
      </c>
      <c r="B17" s="25" t="s">
        <v>28</v>
      </c>
      <c r="C17" s="25" t="s">
        <v>28</v>
      </c>
      <c r="D17" s="25" t="s">
        <v>87</v>
      </c>
      <c r="E17" s="25" t="s">
        <v>87</v>
      </c>
    </row>
    <row r="18" spans="1:5" ht="13.15" x14ac:dyDescent="0.25">
      <c r="A18" s="13" t="s">
        <v>16</v>
      </c>
      <c r="B18" s="25" t="s">
        <v>28</v>
      </c>
      <c r="C18" s="25" t="s">
        <v>28</v>
      </c>
      <c r="D18" s="25" t="s">
        <v>87</v>
      </c>
      <c r="E18" s="25" t="s">
        <v>87</v>
      </c>
    </row>
    <row r="19" spans="1:5" ht="13.15" x14ac:dyDescent="0.25">
      <c r="A19" s="13" t="s">
        <v>17</v>
      </c>
      <c r="B19" s="25" t="s">
        <v>28</v>
      </c>
      <c r="C19" s="25" t="s">
        <v>28</v>
      </c>
      <c r="D19" s="25" t="s">
        <v>87</v>
      </c>
      <c r="E19" s="25" t="s">
        <v>87</v>
      </c>
    </row>
    <row r="20" spans="1:5" ht="13.15" x14ac:dyDescent="0.25">
      <c r="A20" s="13" t="s">
        <v>18</v>
      </c>
      <c r="B20" s="25" t="s">
        <v>28</v>
      </c>
      <c r="C20" s="25" t="s">
        <v>28</v>
      </c>
      <c r="D20" s="25" t="s">
        <v>87</v>
      </c>
      <c r="E20" s="25" t="s">
        <v>87</v>
      </c>
    </row>
    <row r="21" spans="1:5" ht="13.15" x14ac:dyDescent="0.25">
      <c r="A21" s="22" t="s">
        <v>19</v>
      </c>
      <c r="B21" s="16"/>
      <c r="C21" s="16"/>
      <c r="D21" s="16"/>
      <c r="E21" s="16"/>
    </row>
    <row r="22" spans="1:5" x14ac:dyDescent="0.2">
      <c r="A22" s="13" t="s">
        <v>20</v>
      </c>
      <c r="B22" s="85"/>
      <c r="C22" s="85"/>
      <c r="D22" s="85"/>
      <c r="E22" s="25" t="s">
        <v>28</v>
      </c>
    </row>
    <row r="23" spans="1:5" x14ac:dyDescent="0.2">
      <c r="A23" s="13" t="s">
        <v>21</v>
      </c>
      <c r="B23" s="85"/>
      <c r="C23" s="85"/>
      <c r="D23" s="85"/>
      <c r="E23" s="25" t="s">
        <v>28</v>
      </c>
    </row>
    <row r="24" spans="1:5" x14ac:dyDescent="0.2">
      <c r="A24" s="13" t="s">
        <v>22</v>
      </c>
      <c r="B24" s="85"/>
      <c r="C24" s="85"/>
      <c r="D24" s="85"/>
      <c r="E24" s="25" t="s">
        <v>28</v>
      </c>
    </row>
    <row r="25" spans="1:5" x14ac:dyDescent="0.2">
      <c r="A25" s="13" t="s">
        <v>23</v>
      </c>
      <c r="B25" s="85"/>
      <c r="C25" s="85"/>
      <c r="D25" s="85"/>
      <c r="E25" s="25" t="s">
        <v>28</v>
      </c>
    </row>
    <row r="26" spans="1:5" x14ac:dyDescent="0.2">
      <c r="A26" s="13" t="s">
        <v>24</v>
      </c>
      <c r="B26" s="85"/>
      <c r="C26" s="85"/>
      <c r="D26" s="85"/>
      <c r="E26" s="25" t="s">
        <v>28</v>
      </c>
    </row>
    <row r="27" spans="1:5" x14ac:dyDescent="0.2">
      <c r="A27" s="13" t="s">
        <v>25</v>
      </c>
      <c r="B27" s="85"/>
      <c r="C27" s="85"/>
      <c r="D27" s="85"/>
      <c r="E27" s="25" t="s">
        <v>28</v>
      </c>
    </row>
    <row r="28" spans="1:5" ht="13.9" thickBot="1" x14ac:dyDescent="0.3"/>
    <row r="29" spans="1:5" ht="15" customHeight="1" x14ac:dyDescent="0.25">
      <c r="D29" s="81" t="s">
        <v>79</v>
      </c>
      <c r="E29" s="82"/>
    </row>
    <row r="30" spans="1:5" ht="15.75" customHeight="1" thickBot="1" x14ac:dyDescent="0.3">
      <c r="B30" s="32"/>
      <c r="C30" s="32"/>
      <c r="D30" s="83"/>
      <c r="E30" s="84"/>
    </row>
  </sheetData>
  <sheetProtection password="CCD8" sheet="1" objects="1" scenarios="1"/>
  <mergeCells count="3">
    <mergeCell ref="D29:E29"/>
    <mergeCell ref="D30:E30"/>
    <mergeCell ref="B22:D27"/>
  </mergeCells>
  <dataValidations xWindow="410" yWindow="187" count="4">
    <dataValidation allowBlank="1" showErrorMessage="1" promptTitle="For this Sub-domain," prompt="Choose a Rating..." sqref="C22:D27"/>
    <dataValidation allowBlank="1" showErrorMessage="1" sqref="B21:E21 B2 B9:E9 B15:E15"/>
    <dataValidation type="list" allowBlank="1" showInputMessage="1" showErrorMessage="1" promptTitle="For this Sub-domain," prompt="Choose a Rating..." sqref="B16:E20 B3:E8 B10:E14 E22:E27">
      <formula1>Rating4</formula1>
    </dataValidation>
    <dataValidation type="whole" allowBlank="1" showInputMessage="1" showErrorMessage="1" promptTitle="Note:" prompt="Please enter the number of whole days the teachers was absent. Only whole numbers can be used here. " sqref="D30:E30">
      <formula1>0</formula1>
      <formula2>500</formula2>
    </dataValidation>
  </dataValidations>
  <pageMargins left="0.34" right="0.26" top="0.75" bottom="0.75" header="0.3" footer="0.3"/>
  <pageSetup paperSize="5" orientation="landscape" horizontalDpi="200" verticalDpi="200" r:id="rId1"/>
  <headerFooter>
    <oddHeader>&amp;C&amp;A
&amp;F</oddHeader>
    <oddFooter xml:space="preserve">&amp;L&amp;10Decatur Teacher AppraisalSummative Rating Form&amp;R&amp;10&amp;D &amp;T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activeCell="H25" sqref="H25"/>
    </sheetView>
  </sheetViews>
  <sheetFormatPr defaultRowHeight="15" x14ac:dyDescent="0.25"/>
  <cols>
    <col min="1" max="1" width="47.28515625" customWidth="1"/>
    <col min="2" max="3" width="21.28515625" customWidth="1"/>
    <col min="4" max="4" width="22.42578125" customWidth="1"/>
    <col min="5" max="5" width="21.28515625" customWidth="1"/>
  </cols>
  <sheetData>
    <row r="1" spans="1:5" ht="14.45" x14ac:dyDescent="0.3">
      <c r="A1" s="17"/>
      <c r="B1" s="50" t="str">
        <f>'Rating Input'!B1</f>
        <v>Observation Cycle 1 (DATE)</v>
      </c>
      <c r="C1" s="50" t="str">
        <f>'Rating Input'!C1</f>
        <v>Observation Cycle 2 (DATE)</v>
      </c>
      <c r="D1" s="50" t="str">
        <f>'Rating Input'!D1</f>
        <v>Observation Cycle 3 (DATE)</v>
      </c>
      <c r="E1" s="50" t="str">
        <f>'Rating Input'!E1</f>
        <v>Observation Cycle 4 (DATE)</v>
      </c>
    </row>
    <row r="2" spans="1:5" ht="14.45" x14ac:dyDescent="0.3">
      <c r="A2" s="92" t="s">
        <v>0</v>
      </c>
      <c r="B2" s="93"/>
      <c r="C2" s="93"/>
      <c r="D2" s="93"/>
      <c r="E2" s="94"/>
    </row>
    <row r="3" spans="1:5" ht="14.45" x14ac:dyDescent="0.3">
      <c r="A3" s="52" t="s">
        <v>1</v>
      </c>
      <c r="B3" s="53">
        <f>VLOOKUP('Rating Input'!B3,'Info - Do not touch'!$A$3:$B$7,2,FALSE)</f>
        <v>3</v>
      </c>
      <c r="C3" s="53">
        <f>VLOOKUP('Rating Input'!C3,'Info - Do not touch'!$A$3:$B$7,2,FALSE)</f>
        <v>3</v>
      </c>
      <c r="D3" s="53">
        <f>VLOOKUP('Rating Input'!D3,'Info - Do not touch'!$A$3:$B$7,2,FALSE)</f>
        <v>0</v>
      </c>
      <c r="E3" s="53">
        <f>VLOOKUP('Rating Input'!E3,'Info - Do not touch'!$A$3:$B$7,2,FALSE)</f>
        <v>0</v>
      </c>
    </row>
    <row r="4" spans="1:5" ht="14.45" x14ac:dyDescent="0.3">
      <c r="A4" s="52" t="s">
        <v>2</v>
      </c>
      <c r="B4" s="53">
        <f>VLOOKUP('Rating Input'!B4,'Info - Do not touch'!$A$3:$B$7,2,FALSE)</f>
        <v>3</v>
      </c>
      <c r="C4" s="53">
        <f>VLOOKUP('Rating Input'!C4,'Info - Do not touch'!$A$3:$B$7,2,FALSE)</f>
        <v>3</v>
      </c>
      <c r="D4" s="53">
        <f>VLOOKUP('Rating Input'!D4,'Info - Do not touch'!$A$3:$B$7,2,FALSE)</f>
        <v>0</v>
      </c>
      <c r="E4" s="53">
        <f>VLOOKUP('Rating Input'!E4,'Info - Do not touch'!$A$3:$B$7,2,FALSE)</f>
        <v>0</v>
      </c>
    </row>
    <row r="5" spans="1:5" ht="14.45" x14ac:dyDescent="0.3">
      <c r="A5" s="52" t="s">
        <v>3</v>
      </c>
      <c r="B5" s="53">
        <f>VLOOKUP('Rating Input'!B5,'Info - Do not touch'!$A$3:$B$7,2,FALSE)</f>
        <v>3</v>
      </c>
      <c r="C5" s="53">
        <f>VLOOKUP('Rating Input'!C5,'Info - Do not touch'!$A$3:$B$7,2,FALSE)</f>
        <v>3</v>
      </c>
      <c r="D5" s="53">
        <f>VLOOKUP('Rating Input'!D5,'Info - Do not touch'!$A$3:$B$7,2,FALSE)</f>
        <v>0</v>
      </c>
      <c r="E5" s="53">
        <f>VLOOKUP('Rating Input'!E5,'Info - Do not touch'!$A$3:$B$7,2,FALSE)</f>
        <v>0</v>
      </c>
    </row>
    <row r="6" spans="1:5" ht="14.45" x14ac:dyDescent="0.3">
      <c r="A6" s="52" t="s">
        <v>4</v>
      </c>
      <c r="B6" s="53">
        <f>VLOOKUP('Rating Input'!B6,'Info - Do not touch'!$A$3:$B$7,2,FALSE)</f>
        <v>3</v>
      </c>
      <c r="C6" s="53">
        <f>VLOOKUP('Rating Input'!C6,'Info - Do not touch'!$A$3:$B$7,2,FALSE)</f>
        <v>3</v>
      </c>
      <c r="D6" s="53">
        <f>VLOOKUP('Rating Input'!D6,'Info - Do not touch'!$A$3:$B$7,2,FALSE)</f>
        <v>0</v>
      </c>
      <c r="E6" s="53">
        <f>VLOOKUP('Rating Input'!E6,'Info - Do not touch'!$A$3:$B$7,2,FALSE)</f>
        <v>0</v>
      </c>
    </row>
    <row r="7" spans="1:5" ht="14.45" x14ac:dyDescent="0.3">
      <c r="A7" s="52" t="s">
        <v>5</v>
      </c>
      <c r="B7" s="53">
        <f>VLOOKUP('Rating Input'!B7,'Info - Do not touch'!$A$3:$B$7,2,FALSE)</f>
        <v>3</v>
      </c>
      <c r="C7" s="53">
        <f>VLOOKUP('Rating Input'!C7,'Info - Do not touch'!$A$3:$B$7,2,FALSE)</f>
        <v>3</v>
      </c>
      <c r="D7" s="53">
        <f>VLOOKUP('Rating Input'!D7,'Info - Do not touch'!$A$3:$B$7,2,FALSE)</f>
        <v>0</v>
      </c>
      <c r="E7" s="53">
        <f>VLOOKUP('Rating Input'!E7,'Info - Do not touch'!$A$3:$B$7,2,FALSE)</f>
        <v>0</v>
      </c>
    </row>
    <row r="8" spans="1:5" ht="14.45" x14ac:dyDescent="0.3">
      <c r="A8" s="52" t="s">
        <v>6</v>
      </c>
      <c r="B8" s="53">
        <f>VLOOKUP('Rating Input'!B8,'Info - Do not touch'!$A$3:$B$7,2,FALSE)</f>
        <v>3</v>
      </c>
      <c r="C8" s="53">
        <f>VLOOKUP('Rating Input'!C8,'Info - Do not touch'!$A$3:$B$7,2,FALSE)</f>
        <v>3</v>
      </c>
      <c r="D8" s="53">
        <f>VLOOKUP('Rating Input'!D8,'Info - Do not touch'!$A$3:$B$7,2,FALSE)</f>
        <v>0</v>
      </c>
      <c r="E8" s="53">
        <f>VLOOKUP('Rating Input'!E8,'Info - Do not touch'!$A$3:$B$7,2,FALSE)</f>
        <v>0</v>
      </c>
    </row>
    <row r="9" spans="1:5" ht="14.45" x14ac:dyDescent="0.3">
      <c r="A9" s="95" t="s">
        <v>34</v>
      </c>
      <c r="B9" s="95"/>
      <c r="C9" s="95"/>
      <c r="D9" s="95"/>
      <c r="E9" s="95"/>
    </row>
    <row r="10" spans="1:5" ht="14.45" x14ac:dyDescent="0.3">
      <c r="A10" s="52" t="s">
        <v>8</v>
      </c>
      <c r="B10" s="53">
        <f>VLOOKUP('Rating Input'!B10,'Info - Do not touch'!$A$3:$B$7,2,FALSE)</f>
        <v>3</v>
      </c>
      <c r="C10" s="53">
        <f>VLOOKUP('Rating Input'!C10,'Info - Do not touch'!$A$3:$B$7,2,FALSE)</f>
        <v>3</v>
      </c>
      <c r="D10" s="53">
        <f>VLOOKUP('Rating Input'!D10,'Info - Do not touch'!$A$3:$B$7,2,FALSE)</f>
        <v>0</v>
      </c>
      <c r="E10" s="53">
        <f>VLOOKUP('Rating Input'!E10,'Info - Do not touch'!$A$3:$B$7,2,FALSE)</f>
        <v>0</v>
      </c>
    </row>
    <row r="11" spans="1:5" ht="14.45" x14ac:dyDescent="0.3">
      <c r="A11" s="52" t="s">
        <v>9</v>
      </c>
      <c r="B11" s="53">
        <f>VLOOKUP('Rating Input'!B11,'Info - Do not touch'!$A$3:$B$7,2,FALSE)</f>
        <v>3</v>
      </c>
      <c r="C11" s="53">
        <f>VLOOKUP('Rating Input'!C11,'Info - Do not touch'!$A$3:$B$7,2,FALSE)</f>
        <v>3</v>
      </c>
      <c r="D11" s="53">
        <f>VLOOKUP('Rating Input'!D11,'Info - Do not touch'!$A$3:$B$7,2,FALSE)</f>
        <v>0</v>
      </c>
      <c r="E11" s="53">
        <f>VLOOKUP('Rating Input'!E11,'Info - Do not touch'!$A$3:$B$7,2,FALSE)</f>
        <v>0</v>
      </c>
    </row>
    <row r="12" spans="1:5" ht="14.45" x14ac:dyDescent="0.3">
      <c r="A12" s="52" t="s">
        <v>10</v>
      </c>
      <c r="B12" s="53">
        <f>VLOOKUP('Rating Input'!B12,'Info - Do not touch'!$A$3:$B$7,2,FALSE)</f>
        <v>3</v>
      </c>
      <c r="C12" s="53">
        <f>VLOOKUP('Rating Input'!C12,'Info - Do not touch'!$A$3:$B$7,2,FALSE)</f>
        <v>3</v>
      </c>
      <c r="D12" s="53">
        <f>VLOOKUP('Rating Input'!D12,'Info - Do not touch'!$A$3:$B$7,2,FALSE)</f>
        <v>0</v>
      </c>
      <c r="E12" s="53">
        <f>VLOOKUP('Rating Input'!E12,'Info - Do not touch'!$A$3:$B$7,2,FALSE)</f>
        <v>0</v>
      </c>
    </row>
    <row r="13" spans="1:5" ht="14.45" x14ac:dyDescent="0.3">
      <c r="A13" s="52" t="s">
        <v>11</v>
      </c>
      <c r="B13" s="53">
        <f>VLOOKUP('Rating Input'!B13,'Info - Do not touch'!$A$3:$B$7,2,FALSE)</f>
        <v>3</v>
      </c>
      <c r="C13" s="53">
        <f>VLOOKUP('Rating Input'!C13,'Info - Do not touch'!$A$3:$B$7,2,FALSE)</f>
        <v>3</v>
      </c>
      <c r="D13" s="53">
        <f>VLOOKUP('Rating Input'!D13,'Info - Do not touch'!$A$3:$B$7,2,FALSE)</f>
        <v>0</v>
      </c>
      <c r="E13" s="53">
        <f>VLOOKUP('Rating Input'!E13,'Info - Do not touch'!$A$3:$B$7,2,FALSE)</f>
        <v>0</v>
      </c>
    </row>
    <row r="14" spans="1:5" ht="14.45" x14ac:dyDescent="0.3">
      <c r="A14" s="52" t="s">
        <v>12</v>
      </c>
      <c r="B14" s="53">
        <f>VLOOKUP('Rating Input'!B14,'Info - Do not touch'!$A$3:$B$7,2,FALSE)</f>
        <v>3</v>
      </c>
      <c r="C14" s="53">
        <f>VLOOKUP('Rating Input'!C14,'Info - Do not touch'!$A$3:$B$7,2,FALSE)</f>
        <v>3</v>
      </c>
      <c r="D14" s="53">
        <f>VLOOKUP('Rating Input'!D14,'Info - Do not touch'!$A$3:$B$7,2,FALSE)</f>
        <v>0</v>
      </c>
      <c r="E14" s="53">
        <f>VLOOKUP('Rating Input'!E14,'Info - Do not touch'!$A$3:$B$7,2,FALSE)</f>
        <v>0</v>
      </c>
    </row>
    <row r="15" spans="1:5" ht="14.45" x14ac:dyDescent="0.3">
      <c r="A15" s="52" t="s">
        <v>14</v>
      </c>
      <c r="B15" s="53">
        <f>VLOOKUP('Rating Input'!B16,'Info - Do not touch'!$A$3:$B$7,2,FALSE)</f>
        <v>3</v>
      </c>
      <c r="C15" s="53">
        <f>VLOOKUP('Rating Input'!C16,'Info - Do not touch'!$A$3:$B$7,2,FALSE)</f>
        <v>3</v>
      </c>
      <c r="D15" s="53">
        <f>VLOOKUP('Rating Input'!D16,'Info - Do not touch'!$A$3:$B$7,2,FALSE)</f>
        <v>0</v>
      </c>
      <c r="E15" s="53">
        <f>VLOOKUP('Rating Input'!E16,'Info - Do not touch'!$A$3:$B$7,2,FALSE)</f>
        <v>0</v>
      </c>
    </row>
    <row r="16" spans="1:5" ht="14.45" x14ac:dyDescent="0.3">
      <c r="A16" s="52" t="s">
        <v>15</v>
      </c>
      <c r="B16" s="53">
        <f>VLOOKUP('Rating Input'!B17,'Info - Do not touch'!$A$3:$B$7,2,FALSE)</f>
        <v>3</v>
      </c>
      <c r="C16" s="53">
        <f>VLOOKUP('Rating Input'!C17,'Info - Do not touch'!$A$3:$B$7,2,FALSE)</f>
        <v>3</v>
      </c>
      <c r="D16" s="53">
        <f>VLOOKUP('Rating Input'!D17,'Info - Do not touch'!$A$3:$B$7,2,FALSE)</f>
        <v>0</v>
      </c>
      <c r="E16" s="53">
        <f>VLOOKUP('Rating Input'!E17,'Info - Do not touch'!$A$3:$B$7,2,FALSE)</f>
        <v>0</v>
      </c>
    </row>
    <row r="17" spans="1:5" ht="14.45" x14ac:dyDescent="0.3">
      <c r="A17" s="52" t="s">
        <v>16</v>
      </c>
      <c r="B17" s="53">
        <f>VLOOKUP('Rating Input'!B18,'Info - Do not touch'!$A$3:$B$7,2,FALSE)</f>
        <v>3</v>
      </c>
      <c r="C17" s="53">
        <f>VLOOKUP('Rating Input'!C18,'Info - Do not touch'!$A$3:$B$7,2,FALSE)</f>
        <v>3</v>
      </c>
      <c r="D17" s="53">
        <f>VLOOKUP('Rating Input'!D18,'Info - Do not touch'!$A$3:$B$7,2,FALSE)</f>
        <v>0</v>
      </c>
      <c r="E17" s="53">
        <f>VLOOKUP('Rating Input'!E18,'Info - Do not touch'!$A$3:$B$7,2,FALSE)</f>
        <v>0</v>
      </c>
    </row>
    <row r="18" spans="1:5" ht="14.45" x14ac:dyDescent="0.3">
      <c r="A18" s="52" t="s">
        <v>17</v>
      </c>
      <c r="B18" s="53">
        <f>VLOOKUP('Rating Input'!B19,'Info - Do not touch'!$A$3:$B$7,2,FALSE)</f>
        <v>3</v>
      </c>
      <c r="C18" s="53">
        <f>VLOOKUP('Rating Input'!C19,'Info - Do not touch'!$A$3:$B$7,2,FALSE)</f>
        <v>3</v>
      </c>
      <c r="D18" s="53">
        <f>VLOOKUP('Rating Input'!D19,'Info - Do not touch'!$A$3:$B$7,2,FALSE)</f>
        <v>0</v>
      </c>
      <c r="E18" s="53">
        <f>VLOOKUP('Rating Input'!E19,'Info - Do not touch'!$A$3:$B$7,2,FALSE)</f>
        <v>0</v>
      </c>
    </row>
    <row r="19" spans="1:5" ht="14.45" x14ac:dyDescent="0.3">
      <c r="A19" s="52" t="s">
        <v>18</v>
      </c>
      <c r="B19" s="53">
        <f>VLOOKUP('Rating Input'!B20,'Info - Do not touch'!$A$3:$B$7,2,FALSE)</f>
        <v>3</v>
      </c>
      <c r="C19" s="53">
        <f>VLOOKUP('Rating Input'!C20,'Info - Do not touch'!$A$3:$B$7,2,FALSE)</f>
        <v>3</v>
      </c>
      <c r="D19" s="53">
        <f>VLOOKUP('Rating Input'!D20,'Info - Do not touch'!$A$3:$B$7,2,FALSE)</f>
        <v>0</v>
      </c>
      <c r="E19" s="53">
        <f>VLOOKUP('Rating Input'!E20,'Info - Do not touch'!$A$3:$B$7,2,FALSE)</f>
        <v>0</v>
      </c>
    </row>
    <row r="20" spans="1:5" ht="14.45" x14ac:dyDescent="0.3">
      <c r="A20" s="96" t="s">
        <v>19</v>
      </c>
      <c r="B20" s="97"/>
      <c r="C20" s="97"/>
      <c r="D20" s="97"/>
      <c r="E20" s="98"/>
    </row>
    <row r="21" spans="1:5" x14ac:dyDescent="0.25">
      <c r="A21" s="52" t="s">
        <v>20</v>
      </c>
      <c r="B21" s="99"/>
      <c r="C21" s="100"/>
      <c r="D21" s="101"/>
      <c r="E21" s="53">
        <f>VLOOKUP('Rating Input'!E22,'Info - Do not touch'!$A$3:$B$7,2,FALSE)</f>
        <v>3</v>
      </c>
    </row>
    <row r="22" spans="1:5" x14ac:dyDescent="0.25">
      <c r="A22" s="52" t="s">
        <v>21</v>
      </c>
      <c r="B22" s="102"/>
      <c r="C22" s="103"/>
      <c r="D22" s="104"/>
      <c r="E22" s="53">
        <f>VLOOKUP('Rating Input'!E23,'Info - Do not touch'!$A$3:$B$7,2,FALSE)</f>
        <v>3</v>
      </c>
    </row>
    <row r="23" spans="1:5" x14ac:dyDescent="0.25">
      <c r="A23" s="52" t="s">
        <v>22</v>
      </c>
      <c r="B23" s="102"/>
      <c r="C23" s="103"/>
      <c r="D23" s="104"/>
      <c r="E23" s="53">
        <f>VLOOKUP('Rating Input'!E24,'Info - Do not touch'!$A$3:$B$7,2,FALSE)</f>
        <v>3</v>
      </c>
    </row>
    <row r="24" spans="1:5" x14ac:dyDescent="0.25">
      <c r="A24" s="52" t="s">
        <v>23</v>
      </c>
      <c r="B24" s="102"/>
      <c r="C24" s="103"/>
      <c r="D24" s="104"/>
      <c r="E24" s="53">
        <f>VLOOKUP('Rating Input'!E25,'Info - Do not touch'!$A$3:$B$7,2,FALSE)</f>
        <v>3</v>
      </c>
    </row>
    <row r="25" spans="1:5" x14ac:dyDescent="0.25">
      <c r="A25" s="52" t="s">
        <v>24</v>
      </c>
      <c r="B25" s="102"/>
      <c r="C25" s="103"/>
      <c r="D25" s="104"/>
      <c r="E25" s="53">
        <f>VLOOKUP('Rating Input'!E26,'Info - Do not touch'!$A$3:$B$7,2,FALSE)</f>
        <v>3</v>
      </c>
    </row>
    <row r="26" spans="1:5" x14ac:dyDescent="0.25">
      <c r="A26" s="52" t="s">
        <v>25</v>
      </c>
      <c r="B26" s="105"/>
      <c r="C26" s="106"/>
      <c r="D26" s="107"/>
      <c r="E26" s="53">
        <f>VLOOKUP('Rating Input'!E27,'Info - Do not touch'!$A$3:$B$7,2,FALSE)</f>
        <v>3</v>
      </c>
    </row>
    <row r="27" spans="1:5" ht="14.45" x14ac:dyDescent="0.3">
      <c r="A27" s="86" t="s">
        <v>37</v>
      </c>
      <c r="B27" s="86"/>
      <c r="C27" s="12"/>
    </row>
    <row r="28" spans="1:5" x14ac:dyDescent="0.25">
      <c r="A28" s="44" t="s">
        <v>32</v>
      </c>
      <c r="B28" s="56">
        <f>SUM(B3:E8)</f>
        <v>36</v>
      </c>
      <c r="C28" s="91" t="s">
        <v>68</v>
      </c>
      <c r="D28" s="91"/>
    </row>
    <row r="29" spans="1:5" ht="14.45" customHeight="1" x14ac:dyDescent="0.25">
      <c r="A29" s="44" t="s">
        <v>33</v>
      </c>
      <c r="B29" s="57">
        <f>SUM(E21:E26)</f>
        <v>18</v>
      </c>
      <c r="C29" s="61"/>
      <c r="D29" s="59">
        <f>B30/(30-(COUNTIF(B3:E8,0)+(COUNTIF(E21:E26,0))))</f>
        <v>3</v>
      </c>
      <c r="E29" s="14"/>
    </row>
    <row r="30" spans="1:5" x14ac:dyDescent="0.25">
      <c r="A30" s="44" t="s">
        <v>35</v>
      </c>
      <c r="B30" s="45">
        <f>SUM(B28:B29)</f>
        <v>54</v>
      </c>
      <c r="C30" s="12"/>
      <c r="D30" s="17"/>
      <c r="E30" s="54"/>
    </row>
    <row r="31" spans="1:5" ht="14.45" x14ac:dyDescent="0.3">
      <c r="A31" s="86" t="s">
        <v>29</v>
      </c>
      <c r="B31" s="86"/>
      <c r="C31" s="12"/>
      <c r="D31" s="17"/>
      <c r="E31" s="54"/>
    </row>
    <row r="32" spans="1:5" x14ac:dyDescent="0.25">
      <c r="A32" s="44" t="s">
        <v>30</v>
      </c>
      <c r="B32" s="57">
        <f>SUM(B10:E14)</f>
        <v>30</v>
      </c>
      <c r="C32" s="91" t="s">
        <v>29</v>
      </c>
      <c r="D32" s="91"/>
      <c r="E32" s="54"/>
    </row>
    <row r="33" spans="1:5" x14ac:dyDescent="0.25">
      <c r="A33" s="44" t="s">
        <v>31</v>
      </c>
      <c r="B33" s="57">
        <f>SUM(B15:E19)</f>
        <v>30</v>
      </c>
      <c r="C33" s="61"/>
      <c r="D33" s="59">
        <f>B34/(40-(COUNTIF(B10:E19,0)))</f>
        <v>3</v>
      </c>
      <c r="E33" s="54"/>
    </row>
    <row r="34" spans="1:5" x14ac:dyDescent="0.25">
      <c r="A34" s="44" t="s">
        <v>36</v>
      </c>
      <c r="B34" s="46">
        <f>SUM(B32:B33)</f>
        <v>60</v>
      </c>
      <c r="C34" s="12"/>
      <c r="D34" s="55"/>
      <c r="E34" s="54"/>
    </row>
    <row r="35" spans="1:5" x14ac:dyDescent="0.25">
      <c r="A35" s="12"/>
      <c r="B35" s="12"/>
      <c r="C35" s="12"/>
    </row>
    <row r="36" spans="1:5" ht="15" customHeight="1" x14ac:dyDescent="0.25">
      <c r="A36" s="86" t="s">
        <v>39</v>
      </c>
      <c r="B36" s="87"/>
      <c r="C36" s="87" t="s">
        <v>83</v>
      </c>
      <c r="D36" s="90"/>
      <c r="E36" s="62"/>
    </row>
    <row r="37" spans="1:5" ht="14.45" x14ac:dyDescent="0.3">
      <c r="A37" s="88">
        <f>'Rating Input'!D30</f>
        <v>0</v>
      </c>
      <c r="B37" s="89"/>
      <c r="C37" s="61"/>
      <c r="D37" s="60">
        <f>(D33+D29)/2</f>
        <v>3</v>
      </c>
    </row>
    <row r="38" spans="1:5" ht="14.45" x14ac:dyDescent="0.3">
      <c r="A38" s="12"/>
      <c r="B38" s="12"/>
      <c r="C38" s="12"/>
    </row>
    <row r="39" spans="1:5" x14ac:dyDescent="0.25">
      <c r="A39" s="12"/>
      <c r="B39" s="12"/>
      <c r="C39" s="12"/>
    </row>
  </sheetData>
  <sheetProtection sheet="1" objects="1" scenarios="1"/>
  <mergeCells count="11">
    <mergeCell ref="A36:B36"/>
    <mergeCell ref="A37:B37"/>
    <mergeCell ref="C36:D36"/>
    <mergeCell ref="C32:D32"/>
    <mergeCell ref="A2:E2"/>
    <mergeCell ref="A9:E9"/>
    <mergeCell ref="A20:E20"/>
    <mergeCell ref="B21:D26"/>
    <mergeCell ref="A27:B27"/>
    <mergeCell ref="A31:B31"/>
    <mergeCell ref="C28:D28"/>
  </mergeCells>
  <pageMargins left="0.32" right="0.25" top="0.63" bottom="0.5" header="0.3" footer="0.3"/>
  <pageSetup scale="95" orientation="landscape" r:id="rId1"/>
  <headerFooter>
    <oddHeader>&amp;C&amp;F</oddHeader>
    <oddFooter>&amp;LDecatur Teacher Appraisal Summative Rating Form &amp;R&amp;D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zoomScale="80" zoomScaleNormal="80" workbookViewId="0">
      <selection activeCell="A29" sqref="A29:B29"/>
    </sheetView>
  </sheetViews>
  <sheetFormatPr defaultColWidth="9.140625" defaultRowHeight="15" x14ac:dyDescent="0.25"/>
  <cols>
    <col min="1" max="1" width="47.28515625" style="9" customWidth="1"/>
    <col min="2" max="5" width="18.5703125" style="10" customWidth="1"/>
    <col min="6" max="6" width="27.28515625" style="9" customWidth="1"/>
    <col min="7" max="7" width="16.42578125" style="9" customWidth="1"/>
    <col min="8" max="16384" width="9.140625" style="9"/>
  </cols>
  <sheetData>
    <row r="1" spans="1:6" ht="14.45" x14ac:dyDescent="0.3">
      <c r="A1" s="49"/>
      <c r="B1" s="15" t="str">
        <f>'Rating Input'!B1</f>
        <v>Observation Cycle 1 (DATE)</v>
      </c>
      <c r="C1" s="15" t="str">
        <f>'Rating Input'!C1</f>
        <v>Observation Cycle 2 (DATE)</v>
      </c>
      <c r="D1" s="15" t="str">
        <f>'Rating Input'!D1</f>
        <v>Observation Cycle 3 (DATE)</v>
      </c>
      <c r="E1" s="15" t="str">
        <f>'Rating Input'!E1</f>
        <v>Observation Cycle 4 (DATE)</v>
      </c>
    </row>
    <row r="2" spans="1:6" ht="14.45" x14ac:dyDescent="0.3">
      <c r="A2" s="117" t="s">
        <v>0</v>
      </c>
      <c r="B2" s="117"/>
      <c r="C2" s="117"/>
      <c r="D2" s="117"/>
      <c r="E2" s="117"/>
    </row>
    <row r="3" spans="1:6" ht="14.45" x14ac:dyDescent="0.3">
      <c r="A3" s="43" t="s">
        <v>1</v>
      </c>
      <c r="B3" s="35" t="str">
        <f>IF('Rating Input'!B3='Info - Do not touch'!$A$18,'Info - Do not touch'!$B$18, IF('Rating Input'!B3='Info - Do not touch'!$A$19, 'Info - Do not touch'!$B$19, IF('Rating Input'!B3='Info - Do not touch'!$A$20, 'Info - Do not touch'!$B$20, IF('Rating Input'!B3='Info - Do not touch'!$A$21, 'Info - Do not touch'!$B$21, IF('Rating Input'!B3='Info - Do not touch'!$E$7, "X", None)))))</f>
        <v>P</v>
      </c>
      <c r="C3" s="35" t="str">
        <f>IF('Rating Input'!C3='Info - Do not touch'!$A$18,'Info - Do not touch'!$B$18, IF('Rating Input'!C3='Info - Do not touch'!$A$19, 'Info - Do not touch'!$B$19, IF('Rating Input'!C3='Info - Do not touch'!$A$20, 'Info - Do not touch'!$B$20, IF('Rating Input'!C3='Info - Do not touch'!$A$21, 'Info - Do not touch'!$B$21, IF('Rating Input'!C3='Info - Do not touch'!$E$7, "X", None)))))</f>
        <v>P</v>
      </c>
      <c r="D3" s="35" t="str">
        <f>IF('Rating Input'!D3='Info - Do not touch'!$A$18,'Info - Do not touch'!$B$18, IF('Rating Input'!D3='Info - Do not touch'!$A$19, 'Info - Do not touch'!$B$19, IF('Rating Input'!D3='Info - Do not touch'!$A$20, 'Info - Do not touch'!$B$20, IF('Rating Input'!D3='Info - Do not touch'!$A$21, 'Info - Do not touch'!$B$21, IF('Rating Input'!D3='Info - Do not touch'!$E$7, "X", None)))))</f>
        <v>X</v>
      </c>
      <c r="E3" s="35" t="str">
        <f>IF('Rating Input'!E3='Info - Do not touch'!$A$18,'Info - Do not touch'!$B$18, IF('Rating Input'!E3='Info - Do not touch'!$A$19, 'Info - Do not touch'!$B$19, IF('Rating Input'!E3='Info - Do not touch'!$A$20, 'Info - Do not touch'!$B$20, IF('Rating Input'!E3='Info - Do not touch'!$A$21, 'Info - Do not touch'!$B$21, IF('Rating Input'!E3='Info - Do not touch'!$E$7, "X", None)))))</f>
        <v>X</v>
      </c>
      <c r="F3" s="42" t="s">
        <v>74</v>
      </c>
    </row>
    <row r="4" spans="1:6" ht="14.45" x14ac:dyDescent="0.3">
      <c r="A4" s="41" t="s">
        <v>2</v>
      </c>
      <c r="B4" s="35" t="str">
        <f>IF('Rating Input'!B4='Info - Do not touch'!$A$18,'Info - Do not touch'!$B$18, IF('Rating Input'!B4='Info - Do not touch'!$A$19, 'Info - Do not touch'!$B$19, IF('Rating Input'!B4='Info - Do not touch'!$A$20, 'Info - Do not touch'!$B$20, IF('Rating Input'!B4='Info - Do not touch'!$A$21, 'Info - Do not touch'!$B$21, IF('Rating Input'!B4='Info - Do not touch'!$E$7, "X", None)))))</f>
        <v>P</v>
      </c>
      <c r="C4" s="35" t="str">
        <f>IF('Rating Input'!C4='Info - Do not touch'!$A$18,'Info - Do not touch'!$B$18, IF('Rating Input'!C4='Info - Do not touch'!$A$19, 'Info - Do not touch'!$B$19, IF('Rating Input'!C4='Info - Do not touch'!$A$20, 'Info - Do not touch'!$B$20, IF('Rating Input'!C4='Info - Do not touch'!$A$21, 'Info - Do not touch'!$B$21, IF('Rating Input'!C4='Info - Do not touch'!$E$7, "X", None)))))</f>
        <v>P</v>
      </c>
      <c r="D4" s="35" t="str">
        <f>IF('Rating Input'!D4='Info - Do not touch'!$A$18,'Info - Do not touch'!$B$18, IF('Rating Input'!D4='Info - Do not touch'!$A$19, 'Info - Do not touch'!$B$19, IF('Rating Input'!D4='Info - Do not touch'!$A$20, 'Info - Do not touch'!$B$20, IF('Rating Input'!D4='Info - Do not touch'!$A$21, 'Info - Do not touch'!$B$21, IF('Rating Input'!D4='Info - Do not touch'!$E$7, "X", None)))))</f>
        <v>X</v>
      </c>
      <c r="E4" s="35" t="str">
        <f>IF('Rating Input'!E4='Info - Do not touch'!$A$18,'Info - Do not touch'!$B$18, IF('Rating Input'!E4='Info - Do not touch'!$A$19, 'Info - Do not touch'!$B$19, IF('Rating Input'!E4='Info - Do not touch'!$A$20, 'Info - Do not touch'!$B$20, IF('Rating Input'!E4='Info - Do not touch'!$A$21, 'Info - Do not touch'!$B$21, IF('Rating Input'!E4='Info - Do not touch'!$E$7, "X", None)))))</f>
        <v>X</v>
      </c>
      <c r="F4" s="38" t="s">
        <v>78</v>
      </c>
    </row>
    <row r="5" spans="1:6" ht="14.45" x14ac:dyDescent="0.3">
      <c r="A5" s="41" t="s">
        <v>3</v>
      </c>
      <c r="B5" s="35" t="str">
        <f>IF('Rating Input'!B5='Info - Do not touch'!$A$18,'Info - Do not touch'!$B$18, IF('Rating Input'!B5='Info - Do not touch'!$A$19, 'Info - Do not touch'!$B$19, IF('Rating Input'!B5='Info - Do not touch'!$A$20, 'Info - Do not touch'!$B$20, IF('Rating Input'!B5='Info - Do not touch'!$A$21, 'Info - Do not touch'!$B$21, IF('Rating Input'!B5='Info - Do not touch'!$E$7, "X", None)))))</f>
        <v>P</v>
      </c>
      <c r="C5" s="35" t="str">
        <f>IF('Rating Input'!C5='Info - Do not touch'!$A$18,'Info - Do not touch'!$B$18, IF('Rating Input'!C5='Info - Do not touch'!$A$19, 'Info - Do not touch'!$B$19, IF('Rating Input'!C5='Info - Do not touch'!$A$20, 'Info - Do not touch'!$B$20, IF('Rating Input'!C5='Info - Do not touch'!$A$21, 'Info - Do not touch'!$B$21, IF('Rating Input'!C5='Info - Do not touch'!$E$7, "X", None)))))</f>
        <v>P</v>
      </c>
      <c r="D5" s="35" t="str">
        <f>IF('Rating Input'!D5='Info - Do not touch'!$A$18,'Info - Do not touch'!$B$18, IF('Rating Input'!D5='Info - Do not touch'!$A$19, 'Info - Do not touch'!$B$19, IF('Rating Input'!D5='Info - Do not touch'!$A$20, 'Info - Do not touch'!$B$20, IF('Rating Input'!D5='Info - Do not touch'!$A$21, 'Info - Do not touch'!$B$21, IF('Rating Input'!D5='Info - Do not touch'!$E$7, "X", None)))))</f>
        <v>X</v>
      </c>
      <c r="E5" s="35" t="str">
        <f>IF('Rating Input'!E5='Info - Do not touch'!$A$18,'Info - Do not touch'!$B$18, IF('Rating Input'!E5='Info - Do not touch'!$A$19, 'Info - Do not touch'!$B$19, IF('Rating Input'!E5='Info - Do not touch'!$A$20, 'Info - Do not touch'!$B$20, IF('Rating Input'!E5='Info - Do not touch'!$A$21, 'Info - Do not touch'!$B$21, IF('Rating Input'!E5='Info - Do not touch'!$E$7, "X", None)))))</f>
        <v>X</v>
      </c>
      <c r="F5" s="38" t="s">
        <v>76</v>
      </c>
    </row>
    <row r="6" spans="1:6" ht="14.45" x14ac:dyDescent="0.3">
      <c r="A6" s="41" t="s">
        <v>4</v>
      </c>
      <c r="B6" s="35" t="str">
        <f>IF('Rating Input'!B6='Info - Do not touch'!$A$18,'Info - Do not touch'!$B$18, IF('Rating Input'!B6='Info - Do not touch'!$A$19, 'Info - Do not touch'!$B$19, IF('Rating Input'!B6='Info - Do not touch'!$A$20, 'Info - Do not touch'!$B$20, IF('Rating Input'!B6='Info - Do not touch'!$A$21, 'Info - Do not touch'!$B$21, IF('Rating Input'!B6='Info - Do not touch'!$E$7, "X", None)))))</f>
        <v>P</v>
      </c>
      <c r="C6" s="35" t="str">
        <f>IF('Rating Input'!C6='Info - Do not touch'!$A$18,'Info - Do not touch'!$B$18, IF('Rating Input'!C6='Info - Do not touch'!$A$19, 'Info - Do not touch'!$B$19, IF('Rating Input'!C6='Info - Do not touch'!$A$20, 'Info - Do not touch'!$B$20, IF('Rating Input'!C6='Info - Do not touch'!$A$21, 'Info - Do not touch'!$B$21, IF('Rating Input'!C6='Info - Do not touch'!$E$7, "X", None)))))</f>
        <v>P</v>
      </c>
      <c r="D6" s="35" t="str">
        <f>IF('Rating Input'!D6='Info - Do not touch'!$A$18,'Info - Do not touch'!$B$18, IF('Rating Input'!D6='Info - Do not touch'!$A$19, 'Info - Do not touch'!$B$19, IF('Rating Input'!D6='Info - Do not touch'!$A$20, 'Info - Do not touch'!$B$20, IF('Rating Input'!D6='Info - Do not touch'!$A$21, 'Info - Do not touch'!$B$21, IF('Rating Input'!D6='Info - Do not touch'!$E$7, "X", None)))))</f>
        <v>X</v>
      </c>
      <c r="E6" s="35" t="str">
        <f>IF('Rating Input'!E6='Info - Do not touch'!$A$18,'Info - Do not touch'!$B$18, IF('Rating Input'!E6='Info - Do not touch'!$A$19, 'Info - Do not touch'!$B$19, IF('Rating Input'!E6='Info - Do not touch'!$A$20, 'Info - Do not touch'!$B$20, IF('Rating Input'!E6='Info - Do not touch'!$A$21, 'Info - Do not touch'!$B$21, IF('Rating Input'!E6='Info - Do not touch'!$E$7, "X", None)))))</f>
        <v>X</v>
      </c>
      <c r="F6" s="38" t="s">
        <v>77</v>
      </c>
    </row>
    <row r="7" spans="1:6" ht="14.45" x14ac:dyDescent="0.3">
      <c r="A7" s="41" t="s">
        <v>5</v>
      </c>
      <c r="B7" s="35" t="str">
        <f>IF('Rating Input'!B7='Info - Do not touch'!$A$18,'Info - Do not touch'!$B$18, IF('Rating Input'!B7='Info - Do not touch'!$A$19, 'Info - Do not touch'!$B$19, IF('Rating Input'!B7='Info - Do not touch'!$A$20, 'Info - Do not touch'!$B$20, IF('Rating Input'!B7='Info - Do not touch'!$A$21, 'Info - Do not touch'!$B$21, IF('Rating Input'!B7='Info - Do not touch'!$E$7, "X", None)))))</f>
        <v>P</v>
      </c>
      <c r="C7" s="35" t="str">
        <f>IF('Rating Input'!C7='Info - Do not touch'!$A$18,'Info - Do not touch'!$B$18, IF('Rating Input'!C7='Info - Do not touch'!$A$19, 'Info - Do not touch'!$B$19, IF('Rating Input'!C7='Info - Do not touch'!$A$20, 'Info - Do not touch'!$B$20, IF('Rating Input'!C7='Info - Do not touch'!$A$21, 'Info - Do not touch'!$B$21, IF('Rating Input'!C7='Info - Do not touch'!$E$7, "X", None)))))</f>
        <v>P</v>
      </c>
      <c r="D7" s="35" t="str">
        <f>IF('Rating Input'!D7='Info - Do not touch'!$A$18,'Info - Do not touch'!$B$18, IF('Rating Input'!D7='Info - Do not touch'!$A$19, 'Info - Do not touch'!$B$19, IF('Rating Input'!D7='Info - Do not touch'!$A$20, 'Info - Do not touch'!$B$20, IF('Rating Input'!D7='Info - Do not touch'!$A$21, 'Info - Do not touch'!$B$21, IF('Rating Input'!D7='Info - Do not touch'!$E$7, "X", None)))))</f>
        <v>X</v>
      </c>
      <c r="E7" s="35" t="str">
        <f>IF('Rating Input'!E7='Info - Do not touch'!$A$18,'Info - Do not touch'!$B$18, IF('Rating Input'!E7='Info - Do not touch'!$A$19, 'Info - Do not touch'!$B$19, IF('Rating Input'!E7='Info - Do not touch'!$A$20, 'Info - Do not touch'!$B$20, IF('Rating Input'!E7='Info - Do not touch'!$A$21, 'Info - Do not touch'!$B$21, IF('Rating Input'!E7='Info - Do not touch'!$E$7, "X", None)))))</f>
        <v>X</v>
      </c>
      <c r="F7" s="38" t="s">
        <v>75</v>
      </c>
    </row>
    <row r="8" spans="1:6" ht="14.45" x14ac:dyDescent="0.3">
      <c r="A8" s="41" t="s">
        <v>6</v>
      </c>
      <c r="B8" s="35" t="str">
        <f>IF('Rating Input'!B8='Info - Do not touch'!$A$18,'Info - Do not touch'!$B$18, IF('Rating Input'!B8='Info - Do not touch'!$A$19, 'Info - Do not touch'!$B$19, IF('Rating Input'!B8='Info - Do not touch'!$A$20, 'Info - Do not touch'!$B$20, IF('Rating Input'!B8='Info - Do not touch'!$A$21, 'Info - Do not touch'!$B$21, IF('Rating Input'!B8='Info - Do not touch'!$E$7, "X", None)))))</f>
        <v>P</v>
      </c>
      <c r="C8" s="35" t="str">
        <f>IF('Rating Input'!C8='Info - Do not touch'!$A$18,'Info - Do not touch'!$B$18, IF('Rating Input'!C8='Info - Do not touch'!$A$19, 'Info - Do not touch'!$B$19, IF('Rating Input'!C8='Info - Do not touch'!$A$20, 'Info - Do not touch'!$B$20, IF('Rating Input'!C8='Info - Do not touch'!$A$21, 'Info - Do not touch'!$B$21, IF('Rating Input'!C8='Info - Do not touch'!$E$7, "X", None)))))</f>
        <v>P</v>
      </c>
      <c r="D8" s="35" t="str">
        <f>IF('Rating Input'!D8='Info - Do not touch'!$A$18,'Info - Do not touch'!$B$18, IF('Rating Input'!D8='Info - Do not touch'!$A$19, 'Info - Do not touch'!$B$19, IF('Rating Input'!D8='Info - Do not touch'!$A$20, 'Info - Do not touch'!$B$20, IF('Rating Input'!D8='Info - Do not touch'!$A$21, 'Info - Do not touch'!$B$21, IF('Rating Input'!D8='Info - Do not touch'!$E$7, "X", None)))))</f>
        <v>X</v>
      </c>
      <c r="E8" s="35" t="str">
        <f>IF('Rating Input'!E8='Info - Do not touch'!$A$18,'Info - Do not touch'!$B$18, IF('Rating Input'!E8='Info - Do not touch'!$A$19, 'Info - Do not touch'!$B$19, IF('Rating Input'!E8='Info - Do not touch'!$A$20, 'Info - Do not touch'!$B$20, IF('Rating Input'!E8='Info - Do not touch'!$A$21, 'Info - Do not touch'!$B$21, IF('Rating Input'!E8='Info - Do not touch'!$E$7, "X", None)))))</f>
        <v>X</v>
      </c>
      <c r="F8" s="38" t="s">
        <v>88</v>
      </c>
    </row>
    <row r="9" spans="1:6" ht="14.45" x14ac:dyDescent="0.3">
      <c r="A9" s="117" t="s">
        <v>7</v>
      </c>
      <c r="B9" s="117"/>
      <c r="C9" s="117"/>
      <c r="D9" s="117"/>
      <c r="E9" s="117"/>
    </row>
    <row r="10" spans="1:6" ht="14.45" x14ac:dyDescent="0.3">
      <c r="A10" s="41" t="s">
        <v>8</v>
      </c>
      <c r="B10" s="35" t="str">
        <f>IF('Rating Input'!B10='Info - Do not touch'!$A$18,'Info - Do not touch'!$B$18, IF('Rating Input'!B10='Info - Do not touch'!$A$19, 'Info - Do not touch'!$B$19, IF('Rating Input'!B10='Info - Do not touch'!$A$20, 'Info - Do not touch'!$B$20, IF('Rating Input'!B10='Info - Do not touch'!$A$21, 'Info - Do not touch'!$B$21, IF('Rating Input'!B10='Info - Do not touch'!$E$7, "X", None)))))</f>
        <v>P</v>
      </c>
      <c r="C10" s="35" t="str">
        <f>IF('Rating Input'!C10='Info - Do not touch'!$A$18,'Info - Do not touch'!$B$18, IF('Rating Input'!C10='Info - Do not touch'!$A$19, 'Info - Do not touch'!$B$19, IF('Rating Input'!C10='Info - Do not touch'!$A$20, 'Info - Do not touch'!$B$20, IF('Rating Input'!C10='Info - Do not touch'!$A$21, 'Info - Do not touch'!$B$21, IF('Rating Input'!C10='Info - Do not touch'!$E$7, "X", None)))))</f>
        <v>P</v>
      </c>
      <c r="D10" s="35" t="str">
        <f>IF('Rating Input'!D10='Info - Do not touch'!$A$18,'Info - Do not touch'!$B$18, IF('Rating Input'!D10='Info - Do not touch'!$A$19, 'Info - Do not touch'!$B$19, IF('Rating Input'!D10='Info - Do not touch'!$A$20, 'Info - Do not touch'!$B$20, IF('Rating Input'!D10='Info - Do not touch'!$A$21, 'Info - Do not touch'!$B$21, IF('Rating Input'!D10='Info - Do not touch'!$E$7, "X", None)))))</f>
        <v>X</v>
      </c>
      <c r="E10" s="35" t="str">
        <f>IF('Rating Input'!E10='Info - Do not touch'!$A$18,'Info - Do not touch'!$B$18, IF('Rating Input'!E10='Info - Do not touch'!$A$19, 'Info - Do not touch'!$B$19, IF('Rating Input'!E10='Info - Do not touch'!$A$20, 'Info - Do not touch'!$B$20, IF('Rating Input'!E10='Info - Do not touch'!$A$21, 'Info - Do not touch'!$B$21, IF('Rating Input'!E10='Info - Do not touch'!$E$7, "X", None)))))</f>
        <v>X</v>
      </c>
    </row>
    <row r="11" spans="1:6" ht="14.45" x14ac:dyDescent="0.3">
      <c r="A11" s="41" t="s">
        <v>9</v>
      </c>
      <c r="B11" s="35" t="str">
        <f>IF('Rating Input'!B11='Info - Do not touch'!$A$18,'Info - Do not touch'!$B$18, IF('Rating Input'!B11='Info - Do not touch'!$A$19, 'Info - Do not touch'!$B$19, IF('Rating Input'!B11='Info - Do not touch'!$A$20, 'Info - Do not touch'!$B$20, IF('Rating Input'!B11='Info - Do not touch'!$A$21, 'Info - Do not touch'!$B$21, IF('Rating Input'!B11='Info - Do not touch'!$E$7, "X", None)))))</f>
        <v>P</v>
      </c>
      <c r="C11" s="35" t="str">
        <f>IF('Rating Input'!C11='Info - Do not touch'!$A$18,'Info - Do not touch'!$B$18, IF('Rating Input'!C11='Info - Do not touch'!$A$19, 'Info - Do not touch'!$B$19, IF('Rating Input'!C11='Info - Do not touch'!$A$20, 'Info - Do not touch'!$B$20, IF('Rating Input'!C11='Info - Do not touch'!$A$21, 'Info - Do not touch'!$B$21, IF('Rating Input'!C11='Info - Do not touch'!$E$7, "X", None)))))</f>
        <v>P</v>
      </c>
      <c r="D11" s="35" t="str">
        <f>IF('Rating Input'!D11='Info - Do not touch'!$A$18,'Info - Do not touch'!$B$18, IF('Rating Input'!D11='Info - Do not touch'!$A$19, 'Info - Do not touch'!$B$19, IF('Rating Input'!D11='Info - Do not touch'!$A$20, 'Info - Do not touch'!$B$20, IF('Rating Input'!D11='Info - Do not touch'!$A$21, 'Info - Do not touch'!$B$21, IF('Rating Input'!D11='Info - Do not touch'!$E$7, "X", None)))))</f>
        <v>X</v>
      </c>
      <c r="E11" s="35" t="str">
        <f>IF('Rating Input'!E11='Info - Do not touch'!$A$18,'Info - Do not touch'!$B$18, IF('Rating Input'!E11='Info - Do not touch'!$A$19, 'Info - Do not touch'!$B$19, IF('Rating Input'!E11='Info - Do not touch'!$A$20, 'Info - Do not touch'!$B$20, IF('Rating Input'!E11='Info - Do not touch'!$A$21, 'Info - Do not touch'!$B$21, IF('Rating Input'!E11='Info - Do not touch'!$E$7, "X", None)))))</f>
        <v>X</v>
      </c>
      <c r="F11" s="39" t="s">
        <v>81</v>
      </c>
    </row>
    <row r="12" spans="1:6" x14ac:dyDescent="0.25">
      <c r="A12" s="41" t="s">
        <v>10</v>
      </c>
      <c r="B12" s="35" t="str">
        <f>IF('Rating Input'!B12='Info - Do not touch'!$A$18,'Info - Do not touch'!$B$18, IF('Rating Input'!B12='Info - Do not touch'!$A$19, 'Info - Do not touch'!$B$19, IF('Rating Input'!B12='Info - Do not touch'!$A$20, 'Info - Do not touch'!$B$20, IF('Rating Input'!B12='Info - Do not touch'!$A$21, 'Info - Do not touch'!$B$21, IF('Rating Input'!B12='Info - Do not touch'!$E$7, "X", None)))))</f>
        <v>P</v>
      </c>
      <c r="C12" s="35" t="str">
        <f>IF('Rating Input'!C12='Info - Do not touch'!$A$18,'Info - Do not touch'!$B$18, IF('Rating Input'!C12='Info - Do not touch'!$A$19, 'Info - Do not touch'!$B$19, IF('Rating Input'!C12='Info - Do not touch'!$A$20, 'Info - Do not touch'!$B$20, IF('Rating Input'!C12='Info - Do not touch'!$A$21, 'Info - Do not touch'!$B$21, IF('Rating Input'!C12='Info - Do not touch'!$E$7, "X", None)))))</f>
        <v>P</v>
      </c>
      <c r="D12" s="35" t="str">
        <f>IF('Rating Input'!D12='Info - Do not touch'!$A$18,'Info - Do not touch'!$B$18, IF('Rating Input'!D12='Info - Do not touch'!$A$19, 'Info - Do not touch'!$B$19, IF('Rating Input'!D12='Info - Do not touch'!$A$20, 'Info - Do not touch'!$B$20, IF('Rating Input'!D12='Info - Do not touch'!$A$21, 'Info - Do not touch'!$B$21, IF('Rating Input'!D12='Info - Do not touch'!$E$7, "X", None)))))</f>
        <v>X</v>
      </c>
      <c r="E12" s="35" t="str">
        <f>IF('Rating Input'!E12='Info - Do not touch'!$A$18,'Info - Do not touch'!$B$18, IF('Rating Input'!E12='Info - Do not touch'!$A$19, 'Info - Do not touch'!$B$19, IF('Rating Input'!E12='Info - Do not touch'!$A$20, 'Info - Do not touch'!$B$20, IF('Rating Input'!E12='Info - Do not touch'!$A$21, 'Info - Do not touch'!$B$21, IF('Rating Input'!E12='Info - Do not touch'!$E$7, "X", None)))))</f>
        <v>X</v>
      </c>
      <c r="F12" s="109"/>
    </row>
    <row r="13" spans="1:6" x14ac:dyDescent="0.25">
      <c r="A13" s="41" t="s">
        <v>11</v>
      </c>
      <c r="B13" s="35" t="str">
        <f>IF('Rating Input'!B13='Info - Do not touch'!$A$18,'Info - Do not touch'!$B$18, IF('Rating Input'!B13='Info - Do not touch'!$A$19, 'Info - Do not touch'!$B$19, IF('Rating Input'!B13='Info - Do not touch'!$A$20, 'Info - Do not touch'!$B$20, IF('Rating Input'!B13='Info - Do not touch'!$A$21, 'Info - Do not touch'!$B$21, IF('Rating Input'!B13='Info - Do not touch'!$E$7, "X", None)))))</f>
        <v>P</v>
      </c>
      <c r="C13" s="35" t="str">
        <f>IF('Rating Input'!C13='Info - Do not touch'!$A$18,'Info - Do not touch'!$B$18, IF('Rating Input'!C13='Info - Do not touch'!$A$19, 'Info - Do not touch'!$B$19, IF('Rating Input'!C13='Info - Do not touch'!$A$20, 'Info - Do not touch'!$B$20, IF('Rating Input'!C13='Info - Do not touch'!$A$21, 'Info - Do not touch'!$B$21, IF('Rating Input'!C13='Info - Do not touch'!$E$7, "X", None)))))</f>
        <v>P</v>
      </c>
      <c r="D13" s="35" t="str">
        <f>IF('Rating Input'!D13='Info - Do not touch'!$A$18,'Info - Do not touch'!$B$18, IF('Rating Input'!D13='Info - Do not touch'!$A$19, 'Info - Do not touch'!$B$19, IF('Rating Input'!D13='Info - Do not touch'!$A$20, 'Info - Do not touch'!$B$20, IF('Rating Input'!D13='Info - Do not touch'!$A$21, 'Info - Do not touch'!$B$21, IF('Rating Input'!D13='Info - Do not touch'!$E$7, "X", None)))))</f>
        <v>X</v>
      </c>
      <c r="E13" s="35" t="str">
        <f>IF('Rating Input'!E13='Info - Do not touch'!$A$18,'Info - Do not touch'!$B$18, IF('Rating Input'!E13='Info - Do not touch'!$A$19, 'Info - Do not touch'!$B$19, IF('Rating Input'!E13='Info - Do not touch'!$A$20, 'Info - Do not touch'!$B$20, IF('Rating Input'!E13='Info - Do not touch'!$A$21, 'Info - Do not touch'!$B$21, IF('Rating Input'!E13='Info - Do not touch'!$E$7, "X", None)))))</f>
        <v>X</v>
      </c>
      <c r="F13" s="110"/>
    </row>
    <row r="14" spans="1:6" x14ac:dyDescent="0.25">
      <c r="A14" s="41" t="s">
        <v>12</v>
      </c>
      <c r="B14" s="35" t="str">
        <f>IF('Rating Input'!B14='Info - Do not touch'!$A$18,'Info - Do not touch'!$B$18, IF('Rating Input'!B14='Info - Do not touch'!$A$19, 'Info - Do not touch'!$B$19, IF('Rating Input'!B14='Info - Do not touch'!$A$20, 'Info - Do not touch'!$B$20, IF('Rating Input'!B14='Info - Do not touch'!$A$21, 'Info - Do not touch'!$B$21, IF('Rating Input'!B14='Info - Do not touch'!$E$7, "X", None)))))</f>
        <v>P</v>
      </c>
      <c r="C14" s="35" t="str">
        <f>IF('Rating Input'!C14='Info - Do not touch'!$A$18,'Info - Do not touch'!$B$18, IF('Rating Input'!C14='Info - Do not touch'!$A$19, 'Info - Do not touch'!$B$19, IF('Rating Input'!C14='Info - Do not touch'!$A$20, 'Info - Do not touch'!$B$20, IF('Rating Input'!C14='Info - Do not touch'!$A$21, 'Info - Do not touch'!$B$21, IF('Rating Input'!C14='Info - Do not touch'!$E$7, "X", None)))))</f>
        <v>P</v>
      </c>
      <c r="D14" s="35" t="str">
        <f>IF('Rating Input'!D14='Info - Do not touch'!$A$18,'Info - Do not touch'!$B$18, IF('Rating Input'!D14='Info - Do not touch'!$A$19, 'Info - Do not touch'!$B$19, IF('Rating Input'!D14='Info - Do not touch'!$A$20, 'Info - Do not touch'!$B$20, IF('Rating Input'!D14='Info - Do not touch'!$A$21, 'Info - Do not touch'!$B$21, IF('Rating Input'!D14='Info - Do not touch'!$E$7, "X", None)))))</f>
        <v>X</v>
      </c>
      <c r="E14" s="35" t="str">
        <f>IF('Rating Input'!E14='Info - Do not touch'!$A$18,'Info - Do not touch'!$B$18, IF('Rating Input'!E14='Info - Do not touch'!$A$19, 'Info - Do not touch'!$B$19, IF('Rating Input'!E14='Info - Do not touch'!$A$20, 'Info - Do not touch'!$B$20, IF('Rating Input'!E14='Info - Do not touch'!$A$21, 'Info - Do not touch'!$B$21, IF('Rating Input'!E14='Info - Do not touch'!$E$7, "X", None)))))</f>
        <v>X</v>
      </c>
      <c r="F14" s="111"/>
    </row>
    <row r="15" spans="1:6" ht="14.45" x14ac:dyDescent="0.3">
      <c r="A15" s="118" t="s">
        <v>13</v>
      </c>
      <c r="B15" s="118"/>
      <c r="C15" s="118"/>
      <c r="D15" s="118"/>
      <c r="E15" s="118"/>
    </row>
    <row r="16" spans="1:6" ht="14.45" x14ac:dyDescent="0.3">
      <c r="A16" s="41" t="s">
        <v>14</v>
      </c>
      <c r="B16" s="35" t="str">
        <f>IF('Rating Input'!B16='Info - Do not touch'!$A$18,'Info - Do not touch'!$B$18, IF('Rating Input'!B16='Info - Do not touch'!$A$19, 'Info - Do not touch'!$B$19, IF('Rating Input'!B16='Info - Do not touch'!$A$20, 'Info - Do not touch'!$B$20, IF('Rating Input'!B16='Info - Do not touch'!$A$21, 'Info - Do not touch'!$B$21, IF('Rating Input'!B16='Info - Do not touch'!$E$7, "X", None)))))</f>
        <v>P</v>
      </c>
      <c r="C16" s="35" t="str">
        <f>IF('Rating Input'!C16='Info - Do not touch'!$A$18,'Info - Do not touch'!$B$18, IF('Rating Input'!C16='Info - Do not touch'!$A$19, 'Info - Do not touch'!$B$19, IF('Rating Input'!C16='Info - Do not touch'!$A$20, 'Info - Do not touch'!$B$20, IF('Rating Input'!C16='Info - Do not touch'!$A$21, 'Info - Do not touch'!$B$21, IF('Rating Input'!C16='Info - Do not touch'!$E$7, "X", None)))))</f>
        <v>P</v>
      </c>
      <c r="D16" s="35" t="str">
        <f>IF('Rating Input'!D16='Info - Do not touch'!$A$18,'Info - Do not touch'!$B$18, IF('Rating Input'!D16='Info - Do not touch'!$A$19, 'Info - Do not touch'!$B$19, IF('Rating Input'!D16='Info - Do not touch'!$A$20, 'Info - Do not touch'!$B$20, IF('Rating Input'!D16='Info - Do not touch'!$A$21, 'Info - Do not touch'!$B$21, IF('Rating Input'!D16='Info - Do not touch'!$E$7, "X", None)))))</f>
        <v>X</v>
      </c>
      <c r="E16" s="35" t="str">
        <f>IF('Rating Input'!E16='Info - Do not touch'!$A$18,'Info - Do not touch'!$B$18, IF('Rating Input'!E16='Info - Do not touch'!$A$19, 'Info - Do not touch'!$B$19, IF('Rating Input'!E16='Info - Do not touch'!$A$20, 'Info - Do not touch'!$B$20, IF('Rating Input'!E16='Info - Do not touch'!$A$21, 'Info - Do not touch'!$B$21, IF('Rating Input'!E16='Info - Do not touch'!$E$7, "X", None)))))</f>
        <v>X</v>
      </c>
      <c r="F16" s="47" t="s">
        <v>80</v>
      </c>
    </row>
    <row r="17" spans="1:6" x14ac:dyDescent="0.25">
      <c r="A17" s="41" t="s">
        <v>15</v>
      </c>
      <c r="B17" s="35" t="str">
        <f>IF('Rating Input'!B17='Info - Do not touch'!$A$18,'Info - Do not touch'!$B$18, IF('Rating Input'!B17='Info - Do not touch'!$A$19, 'Info - Do not touch'!$B$19, IF('Rating Input'!B17='Info - Do not touch'!$A$20, 'Info - Do not touch'!$B$20, IF('Rating Input'!B17='Info - Do not touch'!$A$21, 'Info - Do not touch'!$B$21, IF('Rating Input'!B17='Info - Do not touch'!$E$7, "X", None)))))</f>
        <v>P</v>
      </c>
      <c r="C17" s="35" t="str">
        <f>IF('Rating Input'!C17='Info - Do not touch'!$A$18,'Info - Do not touch'!$B$18, IF('Rating Input'!C17='Info - Do not touch'!$A$19, 'Info - Do not touch'!$B$19, IF('Rating Input'!C17='Info - Do not touch'!$A$20, 'Info - Do not touch'!$B$20, IF('Rating Input'!C17='Info - Do not touch'!$A$21, 'Info - Do not touch'!$B$21, IF('Rating Input'!C17='Info - Do not touch'!$E$7, "X", None)))))</f>
        <v>P</v>
      </c>
      <c r="D17" s="35" t="str">
        <f>IF('Rating Input'!D17='Info - Do not touch'!$A$18,'Info - Do not touch'!$B$18, IF('Rating Input'!D17='Info - Do not touch'!$A$19, 'Info - Do not touch'!$B$19, IF('Rating Input'!D17='Info - Do not touch'!$A$20, 'Info - Do not touch'!$B$20, IF('Rating Input'!D17='Info - Do not touch'!$A$21, 'Info - Do not touch'!$B$21, IF('Rating Input'!D17='Info - Do not touch'!$E$7, "X", None)))))</f>
        <v>X</v>
      </c>
      <c r="E17" s="35" t="str">
        <f>IF('Rating Input'!E17='Info - Do not touch'!$A$18,'Info - Do not touch'!$B$18, IF('Rating Input'!E17='Info - Do not touch'!$A$19, 'Info - Do not touch'!$B$19, IF('Rating Input'!E17='Info - Do not touch'!$A$20, 'Info - Do not touch'!$B$20, IF('Rating Input'!E17='Info - Do not touch'!$A$21, 'Info - Do not touch'!$B$21, IF('Rating Input'!E17='Info - Do not touch'!$E$7, "X", None)))))</f>
        <v>X</v>
      </c>
      <c r="F17" s="109"/>
    </row>
    <row r="18" spans="1:6" x14ac:dyDescent="0.25">
      <c r="A18" s="41" t="s">
        <v>16</v>
      </c>
      <c r="B18" s="35" t="str">
        <f>IF('Rating Input'!B18='Info - Do not touch'!$A$18,'Info - Do not touch'!$B$18, IF('Rating Input'!B18='Info - Do not touch'!$A$19, 'Info - Do not touch'!$B$19, IF('Rating Input'!B18='Info - Do not touch'!$A$20, 'Info - Do not touch'!$B$20, IF('Rating Input'!B18='Info - Do not touch'!$A$21, 'Info - Do not touch'!$B$21, IF('Rating Input'!B18='Info - Do not touch'!$E$7, "X", None)))))</f>
        <v>P</v>
      </c>
      <c r="C18" s="35" t="str">
        <f>IF('Rating Input'!C18='Info - Do not touch'!$A$18,'Info - Do not touch'!$B$18, IF('Rating Input'!C18='Info - Do not touch'!$A$19, 'Info - Do not touch'!$B$19, IF('Rating Input'!C18='Info - Do not touch'!$A$20, 'Info - Do not touch'!$B$20, IF('Rating Input'!C18='Info - Do not touch'!$A$21, 'Info - Do not touch'!$B$21, IF('Rating Input'!C18='Info - Do not touch'!$E$7, "X", None)))))</f>
        <v>P</v>
      </c>
      <c r="D18" s="35" t="str">
        <f>IF('Rating Input'!D18='Info - Do not touch'!$A$18,'Info - Do not touch'!$B$18, IF('Rating Input'!D18='Info - Do not touch'!$A$19, 'Info - Do not touch'!$B$19, IF('Rating Input'!D18='Info - Do not touch'!$A$20, 'Info - Do not touch'!$B$20, IF('Rating Input'!D18='Info - Do not touch'!$A$21, 'Info - Do not touch'!$B$21, IF('Rating Input'!D18='Info - Do not touch'!$E$7, "X", None)))))</f>
        <v>X</v>
      </c>
      <c r="E18" s="35" t="str">
        <f>IF('Rating Input'!E18='Info - Do not touch'!$A$18,'Info - Do not touch'!$B$18, IF('Rating Input'!E18='Info - Do not touch'!$A$19, 'Info - Do not touch'!$B$19, IF('Rating Input'!E18='Info - Do not touch'!$A$20, 'Info - Do not touch'!$B$20, IF('Rating Input'!E18='Info - Do not touch'!$A$21, 'Info - Do not touch'!$B$21, IF('Rating Input'!E18='Info - Do not touch'!$E$7, "X", None)))))</f>
        <v>X</v>
      </c>
      <c r="F18" s="110"/>
    </row>
    <row r="19" spans="1:6" x14ac:dyDescent="0.25">
      <c r="A19" s="41" t="s">
        <v>17</v>
      </c>
      <c r="B19" s="35" t="str">
        <f>IF('Rating Input'!B19='Info - Do not touch'!$A$18,'Info - Do not touch'!$B$18, IF('Rating Input'!B19='Info - Do not touch'!$A$19, 'Info - Do not touch'!$B$19, IF('Rating Input'!B19='Info - Do not touch'!$A$20, 'Info - Do not touch'!$B$20, IF('Rating Input'!B19='Info - Do not touch'!$A$21, 'Info - Do not touch'!$B$21, IF('Rating Input'!B19='Info - Do not touch'!$E$7, "X", None)))))</f>
        <v>P</v>
      </c>
      <c r="C19" s="35" t="str">
        <f>IF('Rating Input'!C19='Info - Do not touch'!$A$18,'Info - Do not touch'!$B$18, IF('Rating Input'!C19='Info - Do not touch'!$A$19, 'Info - Do not touch'!$B$19, IF('Rating Input'!C19='Info - Do not touch'!$A$20, 'Info - Do not touch'!$B$20, IF('Rating Input'!C19='Info - Do not touch'!$A$21, 'Info - Do not touch'!$B$21, IF('Rating Input'!C19='Info - Do not touch'!$E$7, "X", None)))))</f>
        <v>P</v>
      </c>
      <c r="D19" s="35" t="str">
        <f>IF('Rating Input'!D19='Info - Do not touch'!$A$18,'Info - Do not touch'!$B$18, IF('Rating Input'!D19='Info - Do not touch'!$A$19, 'Info - Do not touch'!$B$19, IF('Rating Input'!D19='Info - Do not touch'!$A$20, 'Info - Do not touch'!$B$20, IF('Rating Input'!D19='Info - Do not touch'!$A$21, 'Info - Do not touch'!$B$21, IF('Rating Input'!D19='Info - Do not touch'!$E$7, "X", None)))))</f>
        <v>X</v>
      </c>
      <c r="E19" s="35" t="str">
        <f>IF('Rating Input'!E19='Info - Do not touch'!$A$18,'Info - Do not touch'!$B$18, IF('Rating Input'!E19='Info - Do not touch'!$A$19, 'Info - Do not touch'!$B$19, IF('Rating Input'!E19='Info - Do not touch'!$A$20, 'Info - Do not touch'!$B$20, IF('Rating Input'!E19='Info - Do not touch'!$A$21, 'Info - Do not touch'!$B$21, IF('Rating Input'!E19='Info - Do not touch'!$E$7, "X", None)))))</f>
        <v>X</v>
      </c>
      <c r="F19" s="111"/>
    </row>
    <row r="20" spans="1:6" ht="14.45" x14ac:dyDescent="0.3">
      <c r="A20" s="41" t="s">
        <v>18</v>
      </c>
      <c r="B20" s="35" t="str">
        <f>IF('Rating Input'!B20='Info - Do not touch'!$A$18,'Info - Do not touch'!$B$18, IF('Rating Input'!B20='Info - Do not touch'!$A$19, 'Info - Do not touch'!$B$19, IF('Rating Input'!B20='Info - Do not touch'!$A$20, 'Info - Do not touch'!$B$20, IF('Rating Input'!B20='Info - Do not touch'!$A$21, 'Info - Do not touch'!$B$21, IF('Rating Input'!B20='Info - Do not touch'!$E$7, "X", None)))))</f>
        <v>P</v>
      </c>
      <c r="C20" s="35" t="str">
        <f>IF('Rating Input'!C20='Info - Do not touch'!$A$18,'Info - Do not touch'!$B$18, IF('Rating Input'!C20='Info - Do not touch'!$A$19, 'Info - Do not touch'!$B$19, IF('Rating Input'!C20='Info - Do not touch'!$A$20, 'Info - Do not touch'!$B$20, IF('Rating Input'!C20='Info - Do not touch'!$A$21, 'Info - Do not touch'!$B$21, IF('Rating Input'!C20='Info - Do not touch'!$E$7, "X", None)))))</f>
        <v>P</v>
      </c>
      <c r="D20" s="35" t="str">
        <f>IF('Rating Input'!D20='Info - Do not touch'!$A$18,'Info - Do not touch'!$B$18, IF('Rating Input'!D20='Info - Do not touch'!$A$19, 'Info - Do not touch'!$B$19, IF('Rating Input'!D20='Info - Do not touch'!$A$20, 'Info - Do not touch'!$B$20, IF('Rating Input'!D20='Info - Do not touch'!$A$21, 'Info - Do not touch'!$B$21, IF('Rating Input'!D20='Info - Do not touch'!$E$7, "X", None)))))</f>
        <v>X</v>
      </c>
      <c r="E20" s="35" t="str">
        <f>IF('Rating Input'!E20='Info - Do not touch'!$A$18,'Info - Do not touch'!$B$18, IF('Rating Input'!E20='Info - Do not touch'!$A$19, 'Info - Do not touch'!$B$19, IF('Rating Input'!E20='Info - Do not touch'!$A$20, 'Info - Do not touch'!$B$20, IF('Rating Input'!E20='Info - Do not touch'!$A$21, 'Info - Do not touch'!$B$21, IF('Rating Input'!E20='Info - Do not touch'!$E$7, "X", None)))))</f>
        <v>X</v>
      </c>
    </row>
    <row r="21" spans="1:6" ht="14.45" x14ac:dyDescent="0.3">
      <c r="A21" s="118" t="s">
        <v>19</v>
      </c>
      <c r="B21" s="118"/>
      <c r="C21" s="118"/>
      <c r="D21" s="118"/>
      <c r="E21" s="118"/>
      <c r="F21" s="48" t="s">
        <v>82</v>
      </c>
    </row>
    <row r="22" spans="1:6" x14ac:dyDescent="0.25">
      <c r="A22" s="41" t="s">
        <v>20</v>
      </c>
      <c r="B22" s="119"/>
      <c r="C22" s="119"/>
      <c r="D22" s="119"/>
      <c r="E22" s="35" t="str">
        <f>IF('Rating Input'!E22='Info - Do not touch'!$A$18,'Info - Do not touch'!$B$18, IF('Rating Input'!E22='Info - Do not touch'!$A$19, 'Info - Do not touch'!$B$19, IF('Rating Input'!E22='Info - Do not touch'!$A$20, 'Info - Do not touch'!$B$20, IF('Rating Input'!E22='Info - Do not touch'!$A$21, 'Info - Do not touch'!$B$21, IF('Rating Input'!E22='Info - Do not touch'!$E$7, "X", None)))))</f>
        <v>P</v>
      </c>
      <c r="F22" s="110"/>
    </row>
    <row r="23" spans="1:6" x14ac:dyDescent="0.25">
      <c r="A23" s="41" t="s">
        <v>21</v>
      </c>
      <c r="B23" s="119"/>
      <c r="C23" s="119"/>
      <c r="D23" s="119"/>
      <c r="E23" s="35" t="str">
        <f>IF('Rating Input'!E23='Info - Do not touch'!$A$18,'Info - Do not touch'!$B$18, IF('Rating Input'!E23='Info - Do not touch'!$A$19, 'Info - Do not touch'!$B$19, IF('Rating Input'!E23='Info - Do not touch'!$A$20, 'Info - Do not touch'!$B$20, IF('Rating Input'!E23='Info - Do not touch'!$A$21, 'Info - Do not touch'!$B$21, IF('Rating Input'!E23='Info - Do not touch'!$E$7, "X", None)))))</f>
        <v>P</v>
      </c>
      <c r="F23" s="110"/>
    </row>
    <row r="24" spans="1:6" x14ac:dyDescent="0.25">
      <c r="A24" s="41" t="s">
        <v>22</v>
      </c>
      <c r="B24" s="119"/>
      <c r="C24" s="119"/>
      <c r="D24" s="119"/>
      <c r="E24" s="35" t="str">
        <f>IF('Rating Input'!E24='Info - Do not touch'!$A$18,'Info - Do not touch'!$B$18, IF('Rating Input'!E24='Info - Do not touch'!$A$19, 'Info - Do not touch'!$B$19, IF('Rating Input'!E24='Info - Do not touch'!$A$20, 'Info - Do not touch'!$B$20, IF('Rating Input'!E24='Info - Do not touch'!$A$21, 'Info - Do not touch'!$B$21, IF('Rating Input'!E24='Info - Do not touch'!$E$7, "X", None)))))</f>
        <v>P</v>
      </c>
      <c r="F24" s="110"/>
    </row>
    <row r="25" spans="1:6" x14ac:dyDescent="0.25">
      <c r="A25" s="41" t="s">
        <v>23</v>
      </c>
      <c r="B25" s="119"/>
      <c r="C25" s="119"/>
      <c r="D25" s="119"/>
      <c r="E25" s="35" t="str">
        <f>IF('Rating Input'!E25='Info - Do not touch'!$A$18,'Info - Do not touch'!$B$18, IF('Rating Input'!E25='Info - Do not touch'!$A$19, 'Info - Do not touch'!$B$19, IF('Rating Input'!E25='Info - Do not touch'!$A$20, 'Info - Do not touch'!$B$20, IF('Rating Input'!E25='Info - Do not touch'!$A$21, 'Info - Do not touch'!$B$21, IF('Rating Input'!E25='Info - Do not touch'!$E$7, "X", None)))))</f>
        <v>P</v>
      </c>
      <c r="F25" s="110"/>
    </row>
    <row r="26" spans="1:6" x14ac:dyDescent="0.25">
      <c r="A26" s="41" t="s">
        <v>24</v>
      </c>
      <c r="B26" s="119"/>
      <c r="C26" s="119"/>
      <c r="D26" s="119"/>
      <c r="E26" s="35" t="str">
        <f>IF('Rating Input'!E26='Info - Do not touch'!$A$18,'Info - Do not touch'!$B$18, IF('Rating Input'!E26='Info - Do not touch'!$A$19, 'Info - Do not touch'!$B$19, IF('Rating Input'!E26='Info - Do not touch'!$A$20, 'Info - Do not touch'!$B$20, IF('Rating Input'!E26='Info - Do not touch'!$A$21, 'Info - Do not touch'!$B$21, IF('Rating Input'!E26='Info - Do not touch'!$E$7, "X", None)))))</f>
        <v>P</v>
      </c>
      <c r="F26" s="110"/>
    </row>
    <row r="27" spans="1:6" x14ac:dyDescent="0.25">
      <c r="A27" s="41" t="s">
        <v>25</v>
      </c>
      <c r="B27" s="119"/>
      <c r="C27" s="119"/>
      <c r="D27" s="119"/>
      <c r="E27" s="35" t="str">
        <f>IF('Rating Input'!E27='Info - Do not touch'!$A$18,'Info - Do not touch'!$B$18, IF('Rating Input'!E27='Info - Do not touch'!$A$19, 'Info - Do not touch'!$B$19, IF('Rating Input'!E27='Info - Do not touch'!$A$20, 'Info - Do not touch'!$B$20, IF('Rating Input'!E27='Info - Do not touch'!$A$21, 'Info - Do not touch'!$B$21, IF('Rating Input'!E27='Info - Do not touch'!$E$7, "X", None)))))</f>
        <v>P</v>
      </c>
      <c r="F27" s="110"/>
    </row>
    <row r="28" spans="1:6" ht="26.25" customHeight="1" x14ac:dyDescent="0.25">
      <c r="A28" s="112" t="s">
        <v>37</v>
      </c>
      <c r="B28" s="112"/>
      <c r="C28" s="34"/>
      <c r="D28" s="112" t="s">
        <v>84</v>
      </c>
      <c r="E28" s="112"/>
      <c r="F28" s="110"/>
    </row>
    <row r="29" spans="1:6" ht="23.25" customHeight="1" x14ac:dyDescent="0.25">
      <c r="A29" s="116" t="str">
        <f>IF('Data Summary'!D29&gt;=3.69, 'Info - Do not touch'!A12,  IF('Data Summary'!D29&gt;=2.9, 'Info - Do not touch'!A13, IF('Data Summary'!D29&gt;=2.41, 'Info - Do not touch'!A14, IF('Data Summary'!D29&lt;=2.4, 'Info - Do not touch'!A15, None))))</f>
        <v>Proficient</v>
      </c>
      <c r="B29" s="116"/>
      <c r="C29" s="34"/>
      <c r="D29" s="108"/>
      <c r="E29" s="108"/>
      <c r="F29" s="111"/>
    </row>
    <row r="30" spans="1:6" x14ac:dyDescent="0.25">
      <c r="A30" s="112" t="s">
        <v>29</v>
      </c>
      <c r="B30" s="112"/>
      <c r="C30" s="9"/>
      <c r="D30" s="9"/>
      <c r="E30" s="9"/>
    </row>
    <row r="31" spans="1:6" ht="21" customHeight="1" x14ac:dyDescent="0.25">
      <c r="A31" s="116" t="str">
        <f>IF('Data Summary'!D33&gt;=3.69, 'Info - Do not touch'!A12, IF('Data Summary'!D33&gt;=2.9, 'Info - Do not touch'!A13, IF('Data Summary'!D33&gt;=2.41, 'Info - Do not touch'!A14, IF('Data Summary'!D33&lt;=2.4, 'Info - Do not touch'!A15, None))))</f>
        <v>Proficient</v>
      </c>
      <c r="B31" s="116"/>
      <c r="D31" s="37" t="s">
        <v>45</v>
      </c>
      <c r="E31" s="63" t="s">
        <v>67</v>
      </c>
    </row>
    <row r="32" spans="1:6" ht="27.75" customHeight="1" x14ac:dyDescent="0.25">
      <c r="A32" s="113" t="s">
        <v>39</v>
      </c>
      <c r="B32" s="113"/>
      <c r="D32" s="40" t="s">
        <v>47</v>
      </c>
      <c r="E32" s="40" t="s">
        <v>109</v>
      </c>
    </row>
    <row r="33" spans="1:5" ht="35.25" customHeight="1" x14ac:dyDescent="0.25">
      <c r="A33" s="115">
        <f>'Rating Input'!D30</f>
        <v>0</v>
      </c>
      <c r="B33" s="115"/>
      <c r="D33" s="40" t="s">
        <v>49</v>
      </c>
      <c r="E33" s="40" t="s">
        <v>110</v>
      </c>
    </row>
    <row r="34" spans="1:5" ht="26.25" customHeight="1" x14ac:dyDescent="0.25">
      <c r="A34" s="113" t="s">
        <v>83</v>
      </c>
      <c r="B34" s="113"/>
      <c r="D34" s="36" t="s">
        <v>51</v>
      </c>
      <c r="E34" s="40" t="s">
        <v>111</v>
      </c>
    </row>
    <row r="35" spans="1:5" ht="23.25" customHeight="1" x14ac:dyDescent="0.25">
      <c r="A35" s="114">
        <f>'Data Summary'!D37</f>
        <v>3</v>
      </c>
      <c r="B35" s="114"/>
      <c r="D35" s="36" t="s">
        <v>53</v>
      </c>
      <c r="E35" s="40" t="s">
        <v>105</v>
      </c>
    </row>
    <row r="36" spans="1:5" x14ac:dyDescent="0.25">
      <c r="B36" s="9"/>
      <c r="C36" s="9"/>
      <c r="D36" s="9"/>
      <c r="E36" s="9"/>
    </row>
    <row r="37" spans="1:5" x14ac:dyDescent="0.25">
      <c r="B37" s="9"/>
      <c r="C37" s="9"/>
      <c r="D37" s="9"/>
    </row>
    <row r="38" spans="1:5" x14ac:dyDescent="0.25">
      <c r="B38" s="11"/>
      <c r="C38" s="11"/>
    </row>
    <row r="39" spans="1:5" x14ac:dyDescent="0.25">
      <c r="B39" s="11"/>
      <c r="C39" s="11"/>
    </row>
  </sheetData>
  <sheetProtection sheet="1" objects="1" scenarios="1"/>
  <mergeCells count="18">
    <mergeCell ref="A2:E2"/>
    <mergeCell ref="A9:E9"/>
    <mergeCell ref="A15:E15"/>
    <mergeCell ref="A21:E21"/>
    <mergeCell ref="B22:D27"/>
    <mergeCell ref="A34:B34"/>
    <mergeCell ref="A35:B35"/>
    <mergeCell ref="A32:B32"/>
    <mergeCell ref="A33:B33"/>
    <mergeCell ref="A28:B28"/>
    <mergeCell ref="A29:B29"/>
    <mergeCell ref="A30:B30"/>
    <mergeCell ref="A31:B31"/>
    <mergeCell ref="D29:E29"/>
    <mergeCell ref="F12:F14"/>
    <mergeCell ref="F17:F19"/>
    <mergeCell ref="F22:F29"/>
    <mergeCell ref="D28:E28"/>
  </mergeCells>
  <dataValidations count="2">
    <dataValidation allowBlank="1" showInputMessage="1" showErrorMessage="1" promptTitle="Note:" prompt="This is a rating by the evaluator, when qualifiers and bands are considered. See User Guide tab for direction. " sqref="D28"/>
    <dataValidation type="list" allowBlank="1" showInputMessage="1" showErrorMessage="1" sqref="D29:E29">
      <formula1>Rating3</formula1>
    </dataValidation>
  </dataValidations>
  <pageMargins left="0.2" right="0.21" top="0.55000000000000004" bottom="0.38" header="0.3" footer="0.2"/>
  <pageSetup scale="90" orientation="landscape" horizontalDpi="200" verticalDpi="200" r:id="rId1"/>
  <headerFooter>
    <oddHeader>&amp;C&amp;F</oddHeader>
    <oddFooter>&amp;L&amp;9Decatur Teacher Appraisal Summative Rating Form&amp;R&amp;10&amp;D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6"/>
  <sheetViews>
    <sheetView workbookViewId="0">
      <selection activeCell="A7" sqref="A7"/>
    </sheetView>
  </sheetViews>
  <sheetFormatPr defaultRowHeight="15" x14ac:dyDescent="0.25"/>
  <cols>
    <col min="1" max="1" width="31" customWidth="1"/>
  </cols>
  <sheetData>
    <row r="3" spans="1:5" ht="14.45" x14ac:dyDescent="0.3">
      <c r="A3" s="1" t="s">
        <v>26</v>
      </c>
      <c r="B3" s="2">
        <v>1</v>
      </c>
      <c r="E3" s="1" t="s">
        <v>69</v>
      </c>
    </row>
    <row r="4" spans="1:5" ht="14.45" x14ac:dyDescent="0.3">
      <c r="A4" s="1" t="s">
        <v>27</v>
      </c>
      <c r="B4">
        <v>2</v>
      </c>
      <c r="E4" s="1" t="s">
        <v>28</v>
      </c>
    </row>
    <row r="5" spans="1:5" ht="14.45" x14ac:dyDescent="0.3">
      <c r="A5" s="1" t="s">
        <v>28</v>
      </c>
      <c r="B5">
        <v>3</v>
      </c>
      <c r="E5" s="1" t="s">
        <v>27</v>
      </c>
    </row>
    <row r="6" spans="1:5" ht="14.45" x14ac:dyDescent="0.3">
      <c r="A6" s="1" t="s">
        <v>69</v>
      </c>
      <c r="B6">
        <v>4</v>
      </c>
      <c r="E6" s="1" t="s">
        <v>26</v>
      </c>
    </row>
    <row r="7" spans="1:5" ht="14.45" x14ac:dyDescent="0.3">
      <c r="A7" s="1" t="s">
        <v>87</v>
      </c>
      <c r="B7">
        <v>0</v>
      </c>
      <c r="E7" s="1" t="s">
        <v>87</v>
      </c>
    </row>
    <row r="10" spans="1:5" thickBot="1" x14ac:dyDescent="0.35"/>
    <row r="11" spans="1:5" thickBot="1" x14ac:dyDescent="0.35">
      <c r="A11" s="5" t="s">
        <v>45</v>
      </c>
      <c r="B11" s="6" t="s">
        <v>46</v>
      </c>
    </row>
    <row r="12" spans="1:5" ht="30.75" thickBot="1" x14ac:dyDescent="0.3">
      <c r="A12" s="7" t="s">
        <v>47</v>
      </c>
      <c r="B12" s="8" t="s">
        <v>48</v>
      </c>
    </row>
    <row r="13" spans="1:5" ht="30.75" thickBot="1" x14ac:dyDescent="0.3">
      <c r="A13" s="7" t="s">
        <v>49</v>
      </c>
      <c r="B13" s="8" t="s">
        <v>50</v>
      </c>
    </row>
    <row r="14" spans="1:5" ht="30.75" thickBot="1" x14ac:dyDescent="0.3">
      <c r="A14" s="7" t="s">
        <v>51</v>
      </c>
      <c r="B14" s="8" t="s">
        <v>52</v>
      </c>
    </row>
    <row r="15" spans="1:5" ht="43.9" thickBot="1" x14ac:dyDescent="0.35">
      <c r="A15" s="7" t="s">
        <v>53</v>
      </c>
      <c r="B15" s="8" t="s">
        <v>54</v>
      </c>
    </row>
    <row r="18" spans="1:2" ht="14.45" x14ac:dyDescent="0.3">
      <c r="A18" s="1" t="s">
        <v>26</v>
      </c>
      <c r="B18" s="33" t="s">
        <v>70</v>
      </c>
    </row>
    <row r="19" spans="1:2" ht="14.45" x14ac:dyDescent="0.3">
      <c r="A19" s="1" t="s">
        <v>27</v>
      </c>
      <c r="B19" s="33" t="s">
        <v>71</v>
      </c>
    </row>
    <row r="20" spans="1:2" ht="14.45" x14ac:dyDescent="0.3">
      <c r="A20" s="1" t="s">
        <v>28</v>
      </c>
      <c r="B20" s="33" t="s">
        <v>72</v>
      </c>
    </row>
    <row r="21" spans="1:2" x14ac:dyDescent="0.25">
      <c r="A21" s="1" t="s">
        <v>69</v>
      </c>
      <c r="B21" s="33" t="s">
        <v>73</v>
      </c>
    </row>
    <row r="23" spans="1:2" x14ac:dyDescent="0.25">
      <c r="A23" s="1" t="s">
        <v>69</v>
      </c>
    </row>
    <row r="24" spans="1:2" x14ac:dyDescent="0.25">
      <c r="A24" s="1" t="s">
        <v>28</v>
      </c>
    </row>
    <row r="25" spans="1:2" x14ac:dyDescent="0.25">
      <c r="A25" s="1" t="s">
        <v>27</v>
      </c>
    </row>
    <row r="26" spans="1:2" x14ac:dyDescent="0.25">
      <c r="A26" s="1"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User Guide</vt:lpstr>
      <vt:lpstr>Rating Input</vt:lpstr>
      <vt:lpstr>Data Summary</vt:lpstr>
      <vt:lpstr>Teacher Sheet(To Print)</vt:lpstr>
      <vt:lpstr>Info - Do not touch</vt:lpstr>
      <vt:lpstr>'Data Summary'!Print_Area</vt:lpstr>
      <vt:lpstr>'Teacher Sheet(To Print)'!Print_Area</vt:lpstr>
      <vt:lpstr>'User Guide'!Print_Area</vt:lpstr>
      <vt:lpstr>Rating</vt:lpstr>
      <vt:lpstr>Rating3</vt:lpstr>
      <vt:lpstr>Rating4</vt:lpstr>
      <vt:lpstr>Ratings</vt:lpstr>
      <vt:lpstr>Ratings2</vt:lpstr>
    </vt:vector>
  </TitlesOfParts>
  <Company>American Institutes for Research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Shively</dc:creator>
  <cp:lastModifiedBy>Kathleen Massey</cp:lastModifiedBy>
  <cp:lastPrinted>2013-06-18T13:45:35Z</cp:lastPrinted>
  <dcterms:created xsi:type="dcterms:W3CDTF">2012-07-12T19:37:45Z</dcterms:created>
  <dcterms:modified xsi:type="dcterms:W3CDTF">2014-08-10T20:06:49Z</dcterms:modified>
</cp:coreProperties>
</file>